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755" tabRatio="909" activeTab="1"/>
  </bookViews>
  <sheets>
    <sheet name="1" sheetId="184" r:id="rId1"/>
    <sheet name="2" sheetId="186" r:id="rId2"/>
  </sheets>
  <definedNames>
    <definedName name="aaa" localSheetId="1">#REF!</definedName>
    <definedName name="aaa">#REF!</definedName>
    <definedName name="beigas" localSheetId="0">#REF!</definedName>
    <definedName name="beigas" localSheetId="1">#REF!</definedName>
    <definedName name="beigas">#REF!</definedName>
    <definedName name="_xlnm.Print_Area" localSheetId="0">'1'!$A$1:$P$56</definedName>
    <definedName name="_xlnm.Print_Area" localSheetId="1">'2'!$A$1:$P$53</definedName>
  </definedNames>
  <calcPr calcId="145621"/>
</workbook>
</file>

<file path=xl/calcChain.xml><?xml version="1.0" encoding="utf-8"?>
<calcChain xmlns="http://schemas.openxmlformats.org/spreadsheetml/2006/main">
  <c r="O49" i="184" l="1"/>
  <c r="O51" i="184" s="1"/>
  <c r="A25" i="184"/>
  <c r="A26" i="184" s="1"/>
  <c r="A27" i="184" s="1"/>
  <c r="A28" i="184" s="1"/>
  <c r="A29" i="184" s="1"/>
  <c r="A30" i="184" s="1"/>
  <c r="A31" i="184" s="1"/>
  <c r="A32" i="184" s="1"/>
  <c r="A33" i="184" s="1"/>
  <c r="A34" i="184" s="1"/>
  <c r="A35" i="184" s="1"/>
  <c r="A36" i="184" s="1"/>
  <c r="A37" i="184" s="1"/>
  <c r="A38" i="184" s="1"/>
  <c r="A39" i="184" s="1"/>
  <c r="A40" i="184" s="1"/>
  <c r="A41" i="184" s="1"/>
  <c r="A42" i="184" s="1"/>
  <c r="A43" i="184" s="1"/>
  <c r="A44" i="184" s="1"/>
  <c r="A45" i="184" s="1"/>
  <c r="A46" i="184" s="1"/>
  <c r="A47" i="184" s="1"/>
  <c r="A48" i="184" s="1"/>
  <c r="N49" i="184" l="1"/>
  <c r="P50" i="184" s="1"/>
  <c r="L49" i="184"/>
  <c r="L51" i="184" s="1"/>
  <c r="M49" i="184"/>
  <c r="M51" i="184" s="1"/>
  <c r="N51" i="184" l="1"/>
  <c r="P49" i="184"/>
  <c r="P51" i="184" s="1"/>
  <c r="O9" i="184" l="1"/>
  <c r="O29" i="186" l="1"/>
  <c r="N29" i="186"/>
  <c r="A31" i="186"/>
  <c r="A32" i="186" s="1"/>
  <c r="A33" i="186" s="1"/>
  <c r="A34" i="186" s="1"/>
  <c r="A35" i="186" s="1"/>
  <c r="A36" i="186" s="1"/>
  <c r="A37" i="186" s="1"/>
  <c r="A38" i="186" s="1"/>
  <c r="A39" i="186" s="1"/>
  <c r="A40" i="186" s="1"/>
  <c r="A41" i="186" s="1"/>
  <c r="A42" i="186" s="1"/>
  <c r="N46" i="186" l="1"/>
  <c r="P29" i="186"/>
  <c r="N48" i="186" l="1"/>
  <c r="P47" i="186"/>
  <c r="O46" i="186"/>
  <c r="O48" i="186" s="1"/>
  <c r="L46" i="186"/>
  <c r="L48" i="186" s="1"/>
  <c r="M46" i="186" l="1"/>
  <c r="P46" i="186" l="1"/>
  <c r="P48" i="186" s="1"/>
  <c r="O8" i="186" s="1"/>
  <c r="M48" i="186"/>
  <c r="A16" i="184" l="1"/>
  <c r="A17" i="184" s="1"/>
  <c r="A18" i="184" s="1"/>
  <c r="A19" i="184" s="1"/>
  <c r="A20" i="184" s="1"/>
  <c r="A21" i="184" s="1"/>
  <c r="A22" i="184" s="1"/>
  <c r="A23" i="184" s="1"/>
</calcChain>
</file>

<file path=xl/sharedStrings.xml><?xml version="1.0" encoding="utf-8"?>
<sst xmlns="http://schemas.openxmlformats.org/spreadsheetml/2006/main" count="243" uniqueCount="106">
  <si>
    <t>Mērvienība</t>
  </si>
  <si>
    <t>Daudzums</t>
  </si>
  <si>
    <t>KOPĀ:</t>
  </si>
  <si>
    <t>1</t>
  </si>
  <si>
    <t>Nr. p. k.</t>
  </si>
  <si>
    <t>Kods</t>
  </si>
  <si>
    <t>Darba nosaukums (apraksts)</t>
  </si>
  <si>
    <t>Vienības izmaksas</t>
  </si>
  <si>
    <t>Kopā uz visu apjomu</t>
  </si>
  <si>
    <t>Laika norma (c/h)</t>
  </si>
  <si>
    <t>Darbietilpība (c/h)</t>
  </si>
  <si>
    <t>Kalk.</t>
  </si>
  <si>
    <t>Lokālā tāme Nr. 1</t>
  </si>
  <si>
    <t>m2</t>
  </si>
  <si>
    <t>gb</t>
  </si>
  <si>
    <t>Piezīmes:</t>
  </si>
  <si>
    <t>Visi materiāli aizstājami ar ekvivalentiem materiāliem</t>
  </si>
  <si>
    <t>Darba alga (EUR)</t>
  </si>
  <si>
    <t>Materiāli (EUR)</t>
  </si>
  <si>
    <t>Mehānismi (EUR)</t>
  </si>
  <si>
    <t>m3</t>
  </si>
  <si>
    <t>Tāmes izmaksas (EUR):</t>
  </si>
  <si>
    <t>Darba samaksas likme (EUR/h)</t>
  </si>
  <si>
    <t>Kopā (EUR)</t>
  </si>
  <si>
    <t>Summa (EUR)</t>
  </si>
  <si>
    <t>kompl.</t>
  </si>
  <si>
    <t>gb.</t>
  </si>
  <si>
    <t>Būvlaukuma sagatavošana un uzturēšana</t>
  </si>
  <si>
    <t>m</t>
  </si>
  <si>
    <t>Objekta logo izgatavošana un uzstādīšana</t>
  </si>
  <si>
    <t>vien.</t>
  </si>
  <si>
    <t>mēn</t>
  </si>
  <si>
    <t>Mēneša maksa par elektrību</t>
  </si>
  <si>
    <t>Pagaidu elektrības pievada ierīkošana</t>
  </si>
  <si>
    <t>kpl</t>
  </si>
  <si>
    <t>Ūdens pieslēguma ierīkošana</t>
  </si>
  <si>
    <t>Mēneša maksa par ūdensapgādi</t>
  </si>
  <si>
    <t>Demontāžas darbi</t>
  </si>
  <si>
    <t>Zemes darbi</t>
  </si>
  <si>
    <t>Lokālā tāme Nr. 2</t>
  </si>
  <si>
    <t>Izpildāmo darbu veids</t>
  </si>
  <si>
    <t>gab.</t>
  </si>
  <si>
    <t>Automātiskā slēdža montāža</t>
  </si>
  <si>
    <t>Atkārtotā zemējuma montāža</t>
  </si>
  <si>
    <t>Caurumu urbšana sienā instalācijai</t>
  </si>
  <si>
    <t>Cauruļu montāža tranšejā</t>
  </si>
  <si>
    <t>Grants seguma atjaunošana</t>
  </si>
  <si>
    <t>Iekārtu pieslēgšana</t>
  </si>
  <si>
    <t>Kabeļa montāža sadalē</t>
  </si>
  <si>
    <t>Kabeļa montāža caurulē</t>
  </si>
  <si>
    <t>Kabeļgala apdares montāža</t>
  </si>
  <si>
    <t>Neuzskaitītie darbi</t>
  </si>
  <si>
    <t>cilv. st.</t>
  </si>
  <si>
    <t>Tranšejas rakšana un aizbēršana</t>
  </si>
  <si>
    <t>Materiāli</t>
  </si>
  <si>
    <t>Caurule 450N d=50</t>
  </si>
  <si>
    <t>Kabelis NYY-J 3x2,5</t>
  </si>
  <si>
    <t>Kabelis NYY-J 3x1,5</t>
  </si>
  <si>
    <t>Kabeļa signāllenta MBN</t>
  </si>
  <si>
    <t>Kabeļa gala apdare EPKT0015</t>
  </si>
  <si>
    <t>Palīgmateriāli</t>
  </si>
  <si>
    <t>Cinkota plāksne, automātu sliede</t>
  </si>
  <si>
    <t>Objekta adrese: Selgas iela 33, Roja, Rojas novads</t>
  </si>
  <si>
    <t>Objekta nosaukums: Rojas Jūras zvejniecības muzeja brīvdabas teritorijas labiekārtošana</t>
  </si>
  <si>
    <t>Būves nosaukums: Rojas muzejs</t>
  </si>
  <si>
    <t>Apgaismojuma armatūras montāža bruģī</t>
  </si>
  <si>
    <t>Datu kabeļa montāža</t>
  </si>
  <si>
    <t>Krēslas slēdža montāža</t>
  </si>
  <si>
    <t>Sadales pārshēmošana</t>
  </si>
  <si>
    <t>Apgaismojuma armatūra bruģī LED 1W IP65</t>
  </si>
  <si>
    <t>Atkārtotais zemējums ar 2elektrodiem</t>
  </si>
  <si>
    <t>Automāts B 6A 1-f</t>
  </si>
  <si>
    <t>Automāts B 16A 1-f</t>
  </si>
  <si>
    <t>Kabelis 4x2x0,5AWG24 Cat5eU/UTP</t>
  </si>
  <si>
    <t>Krēslas sl. v/a 2-10lx 1000W IP54 NightMatic 2000</t>
  </si>
  <si>
    <t>Pārējais</t>
  </si>
  <si>
    <t>Dokumentu noformēšana</t>
  </si>
  <si>
    <t>Transporta izdevumi materiālu sagādei, brigādei</t>
  </si>
  <si>
    <t>objekts</t>
  </si>
  <si>
    <t>Esošo kanalizācijas aku vāku un virsējā groda demontāža</t>
  </si>
  <si>
    <t>Enkuru (eksponātu) pārvietošana</t>
  </si>
  <si>
    <t>Bruģēšana</t>
  </si>
  <si>
    <t>Smilts pamatojums 5cm uz esošā oļu seguma</t>
  </si>
  <si>
    <t>Betona bruģakmeņa h=6cm iesegums celiņiem un estrādei</t>
  </si>
  <si>
    <t xml:space="preserve">Smilts pamatojums laukumam h=10cm </t>
  </si>
  <si>
    <t>T.p. grants - oļu maisījums h=20cm</t>
  </si>
  <si>
    <t>Betona bruģakmeņa h=8cm iesegums laukumam ar rakstu</t>
  </si>
  <si>
    <t>Borta elementu 80x200x1000mm iebūve</t>
  </si>
  <si>
    <t>Labiekārtojums</t>
  </si>
  <si>
    <t>Melnzemes līdzināšana h=7cm</t>
  </si>
  <si>
    <t>Zāliena atjaunošana</t>
  </si>
  <si>
    <t>Soliņu uzstādīšana</t>
  </si>
  <si>
    <t>Esošo enkuru eksponātu uzstādīšana</t>
  </si>
  <si>
    <t>Kanalizācijas aku groda d=1000mm; h=30cm montāža uz atzīmēm</t>
  </si>
  <si>
    <t>T.p.dz/bet vāka ar čuguna skatlūku</t>
  </si>
  <si>
    <t>Atkritumu urnas uzstādīšana</t>
  </si>
  <si>
    <t>Velo turētāja (nerūsējošais tērauds) 7 vietas uzstādīšana</t>
  </si>
  <si>
    <t>Teritorijas norobežošana un 2gb vārtu izbūve, žoga noma 2 mēneši</t>
  </si>
  <si>
    <t>Esošā informācijas stenda demontāža</t>
  </si>
  <si>
    <t>Melnzemes norakšana h=30cm, pārvietošana</t>
  </si>
  <si>
    <t>Grants segums no laukuma norakšana h=40cm, pārvietošana</t>
  </si>
  <si>
    <t>Metāla konteinera uzstādīšana, noma  2 mēneši</t>
  </si>
  <si>
    <t>Bio tualetes uzstādīšana un noma 2 mēneši</t>
  </si>
  <si>
    <t>Betona pamats info stenda stiprināšanai (600x900x150 mm, ar iebetonējamām detaļām) uz šķembu pamatojuma</t>
  </si>
  <si>
    <t>Interaktīvā info stenda uzstādīšana (stendu nodrošina Pasūtītājs)</t>
  </si>
  <si>
    <t>Transporta izmaksas _ % no materiālu izmaksām: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</si>
</sst>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_-* #,##0.00\ _L_s_-;\-* #,##0.00\ _L_s_-;_-* &quot;-&quot;??\ _L_s_-;_-@_-"/>
    <numFmt numFmtId="166" formatCode="_(* #,##0.00_);_(* \(#,##0.00\);_(* \-??_);_(@_)"/>
    <numFmt numFmtId="167" formatCode="#.00"/>
  </numFmts>
  <fonts count="34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2"/>
      <name val="LaMelior"/>
      <charset val="186"/>
    </font>
    <font>
      <sz val="10"/>
      <name val="Helv"/>
    </font>
    <font>
      <sz val="9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186"/>
    </font>
    <font>
      <sz val="10"/>
      <color indexed="10"/>
      <name val="Arial"/>
      <family val="2"/>
      <charset val="186"/>
    </font>
    <font>
      <sz val="9"/>
      <color indexed="10"/>
      <name val="Arial"/>
      <family val="2"/>
      <charset val="186"/>
    </font>
    <font>
      <b/>
      <sz val="9"/>
      <name val="Arial"/>
      <family val="2"/>
      <charset val="186"/>
    </font>
    <font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  <charset val="18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3" fillId="0" borderId="0"/>
    <xf numFmtId="0" fontId="19" fillId="23" borderId="7" applyNumberFormat="0" applyFont="0" applyAlignment="0" applyProtection="0"/>
    <xf numFmtId="0" fontId="20" fillId="20" borderId="8" applyNumberFormat="0" applyAlignment="0" applyProtection="0"/>
    <xf numFmtId="0" fontId="4" fillId="0" borderId="0"/>
    <xf numFmtId="0" fontId="4" fillId="0" borderId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7" fillId="16" borderId="0" applyNumberFormat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26" fillId="0" borderId="0"/>
    <xf numFmtId="0" fontId="26" fillId="0" borderId="0"/>
    <xf numFmtId="0" fontId="25" fillId="0" borderId="0"/>
    <xf numFmtId="0" fontId="19" fillId="0" borderId="0"/>
    <xf numFmtId="0" fontId="24" fillId="0" borderId="0"/>
    <xf numFmtId="166" fontId="19" fillId="0" borderId="0" applyFill="0" applyBorder="0" applyAlignment="0" applyProtection="0"/>
    <xf numFmtId="0" fontId="19" fillId="0" borderId="0"/>
    <xf numFmtId="0" fontId="4" fillId="0" borderId="0"/>
    <xf numFmtId="0" fontId="19" fillId="0" borderId="0"/>
    <xf numFmtId="0" fontId="31" fillId="0" borderId="0"/>
    <xf numFmtId="0" fontId="31" fillId="0" borderId="0" applyBorder="0"/>
    <xf numFmtId="0" fontId="4" fillId="0" borderId="0"/>
    <xf numFmtId="0" fontId="19" fillId="0" borderId="0"/>
    <xf numFmtId="0" fontId="4" fillId="0" borderId="0"/>
  </cellStyleXfs>
  <cellXfs count="134">
    <xf numFmtId="0" fontId="0" fillId="0" borderId="0" xfId="0"/>
    <xf numFmtId="0" fontId="5" fillId="24" borderId="0" xfId="37" applyFont="1" applyFill="1"/>
    <xf numFmtId="0" fontId="5" fillId="24" borderId="0" xfId="37" applyFont="1" applyFill="1" applyBorder="1" applyAlignment="1">
      <alignment horizontal="centerContinuous" vertical="center" wrapText="1"/>
    </xf>
    <xf numFmtId="0" fontId="5" fillId="24" borderId="0" xfId="37" applyFont="1" applyFill="1" applyBorder="1" applyAlignment="1">
      <alignment horizontal="centerContinuous" vertical="center"/>
    </xf>
    <xf numFmtId="0" fontId="5" fillId="24" borderId="0" xfId="37" applyFont="1" applyFill="1" applyBorder="1" applyAlignment="1">
      <alignment vertical="center" wrapText="1"/>
    </xf>
    <xf numFmtId="0" fontId="5" fillId="24" borderId="0" xfId="37" applyFont="1" applyFill="1" applyBorder="1" applyAlignment="1">
      <alignment horizontal="center" vertical="center"/>
    </xf>
    <xf numFmtId="0" fontId="30" fillId="24" borderId="0" xfId="37" applyFont="1" applyFill="1" applyBorder="1" applyAlignment="1">
      <alignment vertical="center"/>
    </xf>
    <xf numFmtId="49" fontId="5" fillId="24" borderId="0" xfId="37" applyNumberFormat="1" applyFont="1" applyFill="1" applyBorder="1" applyAlignment="1">
      <alignment horizontal="center" vertical="center" wrapText="1"/>
    </xf>
    <xf numFmtId="0" fontId="5" fillId="24" borderId="0" xfId="37" applyFont="1" applyFill="1" applyBorder="1" applyAlignment="1">
      <alignment horizontal="left" vertical="center"/>
    </xf>
    <xf numFmtId="2" fontId="30" fillId="24" borderId="0" xfId="37" applyNumberFormat="1" applyFont="1" applyFill="1" applyBorder="1" applyAlignment="1">
      <alignment horizontal="left" vertical="center"/>
    </xf>
    <xf numFmtId="0" fontId="30" fillId="24" borderId="0" xfId="37" applyFont="1" applyFill="1" applyBorder="1" applyAlignment="1">
      <alignment horizontal="centerContinuous" vertical="center"/>
    </xf>
    <xf numFmtId="0" fontId="30" fillId="24" borderId="0" xfId="37" applyFont="1" applyFill="1"/>
    <xf numFmtId="49" fontId="5" fillId="24" borderId="0" xfId="37" applyNumberFormat="1" applyFont="1" applyFill="1"/>
    <xf numFmtId="0" fontId="5" fillId="24" borderId="0" xfId="0" applyFont="1" applyFill="1" applyBorder="1" applyAlignment="1"/>
    <xf numFmtId="0" fontId="5" fillId="24" borderId="0" xfId="0" applyFont="1" applyFill="1" applyBorder="1" applyAlignment="1">
      <alignment horizontal="right"/>
    </xf>
    <xf numFmtId="0" fontId="5" fillId="24" borderId="10" xfId="0" applyFont="1" applyFill="1" applyBorder="1" applyAlignment="1">
      <alignment horizontal="center"/>
    </xf>
    <xf numFmtId="4" fontId="5" fillId="24" borderId="10" xfId="0" applyNumberFormat="1" applyFont="1" applyFill="1" applyBorder="1" applyAlignment="1">
      <alignment horizontal="center"/>
    </xf>
    <xf numFmtId="49" fontId="5" fillId="24" borderId="10" xfId="0" applyNumberFormat="1" applyFont="1" applyFill="1" applyBorder="1" applyAlignment="1">
      <alignment horizontal="center" vertical="top"/>
    </xf>
    <xf numFmtId="2" fontId="5" fillId="24" borderId="10" xfId="0" applyNumberFormat="1" applyFont="1" applyFill="1" applyBorder="1" applyAlignment="1">
      <alignment horizontal="center"/>
    </xf>
    <xf numFmtId="4" fontId="5" fillId="24" borderId="10" xfId="37" applyNumberFormat="1" applyFont="1" applyFill="1" applyBorder="1" applyAlignment="1">
      <alignment horizontal="center"/>
    </xf>
    <xf numFmtId="4" fontId="5" fillId="24" borderId="10" xfId="37" applyNumberFormat="1" applyFont="1" applyFill="1" applyBorder="1"/>
    <xf numFmtId="0" fontId="5" fillId="24" borderId="10" xfId="43" applyFont="1" applyFill="1" applyBorder="1" applyAlignment="1">
      <alignment horizontal="center"/>
    </xf>
    <xf numFmtId="4" fontId="5" fillId="24" borderId="10" xfId="39" applyNumberFormat="1" applyFont="1" applyFill="1" applyBorder="1" applyAlignment="1">
      <alignment horizontal="center"/>
    </xf>
    <xf numFmtId="49" fontId="30" fillId="24" borderId="10" xfId="37" applyNumberFormat="1" applyFont="1" applyFill="1" applyBorder="1" applyAlignment="1">
      <alignment horizontal="center" vertical="top" textRotation="90" wrapText="1"/>
    </xf>
    <xf numFmtId="0" fontId="5" fillId="24" borderId="10" xfId="0" applyFont="1" applyFill="1" applyBorder="1" applyAlignment="1">
      <alignment vertical="justify"/>
    </xf>
    <xf numFmtId="1" fontId="5" fillId="24" borderId="10" xfId="0" applyNumberFormat="1" applyFont="1" applyFill="1" applyBorder="1" applyAlignment="1">
      <alignment horizontal="center"/>
    </xf>
    <xf numFmtId="0" fontId="19" fillId="24" borderId="0" xfId="37" applyFont="1" applyFill="1"/>
    <xf numFmtId="49" fontId="19" fillId="24" borderId="0" xfId="37" applyNumberFormat="1" applyFont="1" applyFill="1"/>
    <xf numFmtId="49" fontId="27" fillId="24" borderId="0" xfId="37" applyNumberFormat="1" applyFont="1" applyFill="1" applyBorder="1" applyAlignment="1">
      <alignment horizontal="center" vertical="center"/>
    </xf>
    <xf numFmtId="0" fontId="19" fillId="24" borderId="0" xfId="37" applyFont="1" applyFill="1" applyBorder="1" applyAlignment="1">
      <alignment horizontal="left" vertical="center"/>
    </xf>
    <xf numFmtId="49" fontId="28" fillId="24" borderId="0" xfId="37" applyNumberFormat="1" applyFont="1" applyFill="1" applyBorder="1" applyAlignment="1">
      <alignment horizontal="center" vertical="center" wrapText="1"/>
    </xf>
    <xf numFmtId="0" fontId="19" fillId="24" borderId="0" xfId="37" applyFont="1" applyFill="1" applyBorder="1" applyAlignment="1">
      <alignment horizontal="centerContinuous" vertical="center" wrapText="1"/>
    </xf>
    <xf numFmtId="0" fontId="19" fillId="24" borderId="0" xfId="37" applyFont="1" applyFill="1" applyBorder="1" applyAlignment="1">
      <alignment horizontal="centerContinuous" vertical="center"/>
    </xf>
    <xf numFmtId="0" fontId="19" fillId="24" borderId="0" xfId="37" applyFont="1" applyFill="1" applyBorder="1" applyAlignment="1">
      <alignment vertical="center"/>
    </xf>
    <xf numFmtId="0" fontId="19" fillId="24" borderId="0" xfId="37" applyFont="1" applyFill="1" applyBorder="1" applyAlignment="1">
      <alignment vertical="center" wrapText="1"/>
    </xf>
    <xf numFmtId="0" fontId="19" fillId="24" borderId="0" xfId="37" applyFont="1" applyFill="1" applyBorder="1" applyAlignment="1">
      <alignment horizontal="center" vertical="center"/>
    </xf>
    <xf numFmtId="0" fontId="27" fillId="24" borderId="0" xfId="37" applyFont="1" applyFill="1" applyBorder="1" applyAlignment="1">
      <alignment vertical="center"/>
    </xf>
    <xf numFmtId="49" fontId="19" fillId="24" borderId="0" xfId="37" applyNumberFormat="1" applyFont="1" applyFill="1" applyBorder="1" applyAlignment="1">
      <alignment horizontal="center" vertical="center" wrapText="1"/>
    </xf>
    <xf numFmtId="2" fontId="27" fillId="24" borderId="0" xfId="37" applyNumberFormat="1" applyFont="1" applyFill="1" applyBorder="1" applyAlignment="1">
      <alignment horizontal="left" vertical="center"/>
    </xf>
    <xf numFmtId="0" fontId="27" fillId="24" borderId="0" xfId="37" applyFont="1" applyFill="1" applyBorder="1" applyAlignment="1">
      <alignment horizontal="center" vertical="center"/>
    </xf>
    <xf numFmtId="0" fontId="30" fillId="24" borderId="10" xfId="37" applyFont="1" applyFill="1" applyBorder="1" applyAlignment="1">
      <alignment horizontal="center" vertical="center" textRotation="90" wrapText="1"/>
    </xf>
    <xf numFmtId="0" fontId="29" fillId="24" borderId="0" xfId="0" applyFont="1" applyFill="1" applyBorder="1" applyAlignment="1">
      <alignment horizontal="right" vertical="center" wrapText="1"/>
    </xf>
    <xf numFmtId="4" fontId="29" fillId="24" borderId="0" xfId="0" applyNumberFormat="1" applyFont="1" applyFill="1" applyBorder="1" applyAlignment="1">
      <alignment horizontal="center" vertical="center"/>
    </xf>
    <xf numFmtId="0" fontId="29" fillId="24" borderId="0" xfId="0" applyFont="1" applyFill="1" applyBorder="1" applyAlignment="1">
      <alignment vertical="center" wrapText="1"/>
    </xf>
    <xf numFmtId="0" fontId="29" fillId="24" borderId="0" xfId="0" applyFont="1" applyFill="1" applyBorder="1" applyAlignment="1">
      <alignment vertical="center"/>
    </xf>
    <xf numFmtId="0" fontId="5" fillId="24" borderId="10" xfId="0" applyFont="1" applyFill="1" applyBorder="1" applyAlignment="1">
      <alignment horizontal="left" vertical="justify"/>
    </xf>
    <xf numFmtId="1" fontId="5" fillId="24" borderId="10" xfId="0" applyNumberFormat="1" applyFont="1" applyFill="1" applyBorder="1" applyAlignment="1">
      <alignment horizontal="center" vertical="top"/>
    </xf>
    <xf numFmtId="0" fontId="30" fillId="24" borderId="10" xfId="37" applyFont="1" applyFill="1" applyBorder="1" applyAlignment="1">
      <alignment horizontal="center" vertical="center" textRotation="90" wrapText="1"/>
    </xf>
    <xf numFmtId="0" fontId="30" fillId="24" borderId="10" xfId="37" applyFont="1" applyFill="1" applyBorder="1" applyAlignment="1">
      <alignment horizontal="center" vertical="center" textRotation="90"/>
    </xf>
    <xf numFmtId="0" fontId="5" fillId="24" borderId="10" xfId="37" applyFont="1" applyFill="1" applyBorder="1" applyAlignment="1">
      <alignment textRotation="90"/>
    </xf>
    <xf numFmtId="0" fontId="30" fillId="24" borderId="10" xfId="37" applyFont="1" applyFill="1" applyBorder="1" applyAlignment="1">
      <alignment horizontal="center" vertical="center" wrapText="1"/>
    </xf>
    <xf numFmtId="0" fontId="30" fillId="24" borderId="10" xfId="0" applyNumberFormat="1" applyFont="1" applyFill="1" applyBorder="1" applyAlignment="1">
      <alignment horizontal="center" vertical="center"/>
    </xf>
    <xf numFmtId="4" fontId="5" fillId="24" borderId="10" xfId="38" applyNumberFormat="1" applyFont="1" applyFill="1" applyBorder="1" applyAlignment="1">
      <alignment horizontal="center"/>
    </xf>
    <xf numFmtId="0" fontId="5" fillId="24" borderId="10" xfId="0" applyNumberFormat="1" applyFont="1" applyFill="1" applyBorder="1" applyAlignment="1">
      <alignment vertical="justify"/>
    </xf>
    <xf numFmtId="0" fontId="5" fillId="24" borderId="1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0" fontId="30" fillId="24" borderId="10" xfId="37" applyFont="1" applyFill="1" applyBorder="1" applyAlignment="1">
      <alignment horizontal="center" vertical="center" textRotation="90" wrapText="1"/>
    </xf>
    <xf numFmtId="0" fontId="30" fillId="24" borderId="10" xfId="37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/>
    </xf>
    <xf numFmtId="0" fontId="5" fillId="24" borderId="10" xfId="37" applyFont="1" applyFill="1" applyBorder="1" applyAlignment="1"/>
    <xf numFmtId="0" fontId="5" fillId="0" borderId="10" xfId="74" applyFont="1" applyFill="1" applyBorder="1" applyAlignment="1">
      <alignment horizontal="left"/>
    </xf>
    <xf numFmtId="0" fontId="5" fillId="0" borderId="10" xfId="74" applyFont="1" applyFill="1" applyBorder="1" applyAlignment="1">
      <alignment horizontal="center"/>
    </xf>
    <xf numFmtId="2" fontId="5" fillId="0" borderId="10" xfId="74" applyNumberFormat="1" applyFont="1" applyFill="1" applyBorder="1" applyAlignment="1">
      <alignment horizontal="center"/>
    </xf>
    <xf numFmtId="2" fontId="5" fillId="0" borderId="10" xfId="74" applyNumberFormat="1" applyFont="1" applyBorder="1" applyAlignment="1">
      <alignment horizontal="center"/>
    </xf>
    <xf numFmtId="49" fontId="5" fillId="0" borderId="10" xfId="74" applyNumberFormat="1" applyFont="1" applyFill="1" applyBorder="1"/>
    <xf numFmtId="0" fontId="5" fillId="0" borderId="10" xfId="74" applyNumberFormat="1" applyFont="1" applyFill="1" applyBorder="1" applyAlignment="1">
      <alignment horizontal="center"/>
    </xf>
    <xf numFmtId="2" fontId="5" fillId="0" borderId="10" xfId="74" applyNumberFormat="1" applyFont="1" applyFill="1" applyBorder="1" applyAlignment="1" applyProtection="1">
      <alignment horizontal="center"/>
    </xf>
    <xf numFmtId="0" fontId="5" fillId="24" borderId="10" xfId="37" applyFont="1" applyFill="1" applyBorder="1"/>
    <xf numFmtId="49" fontId="5" fillId="0" borderId="10" xfId="74" applyNumberFormat="1" applyFont="1" applyBorder="1"/>
    <xf numFmtId="2" fontId="5" fillId="0" borderId="10" xfId="74" applyNumberFormat="1" applyFont="1" applyBorder="1"/>
    <xf numFmtId="0" fontId="5" fillId="0" borderId="10" xfId="74" applyFont="1" applyFill="1" applyBorder="1" applyProtection="1"/>
    <xf numFmtId="2" fontId="5" fillId="0" borderId="10" xfId="75" applyNumberFormat="1" applyFont="1" applyFill="1" applyBorder="1" applyAlignment="1">
      <alignment horizontal="center"/>
    </xf>
    <xf numFmtId="2" fontId="5" fillId="0" borderId="10" xfId="76" applyNumberFormat="1" applyFont="1" applyFill="1" applyBorder="1" applyAlignment="1">
      <alignment horizontal="center"/>
    </xf>
    <xf numFmtId="4" fontId="5" fillId="0" borderId="10" xfId="74" applyNumberFormat="1" applyFont="1" applyFill="1" applyBorder="1" applyAlignment="1">
      <alignment horizontal="center"/>
    </xf>
    <xf numFmtId="49" fontId="30" fillId="0" borderId="10" xfId="74" applyNumberFormat="1" applyFont="1" applyBorder="1" applyAlignment="1">
      <alignment horizontal="center"/>
    </xf>
    <xf numFmtId="49" fontId="5" fillId="0" borderId="10" xfId="74" applyNumberFormat="1" applyFont="1" applyBorder="1" applyAlignment="1" applyProtection="1">
      <alignment horizontal="center"/>
      <protection locked="0"/>
    </xf>
    <xf numFmtId="2" fontId="5" fillId="0" borderId="10" xfId="74" applyNumberFormat="1" applyFont="1" applyBorder="1" applyAlignment="1" applyProtection="1">
      <alignment horizontal="center"/>
      <protection locked="0"/>
    </xf>
    <xf numFmtId="49" fontId="33" fillId="24" borderId="10" xfId="0" applyNumberFormat="1" applyFont="1" applyFill="1" applyBorder="1" applyAlignment="1">
      <alignment horizontal="center" vertical="top"/>
    </xf>
    <xf numFmtId="0" fontId="33" fillId="24" borderId="10" xfId="0" applyFont="1" applyFill="1" applyBorder="1" applyAlignment="1">
      <alignment horizontal="center"/>
    </xf>
    <xf numFmtId="2" fontId="33" fillId="24" borderId="10" xfId="0" applyNumberFormat="1" applyFont="1" applyFill="1" applyBorder="1" applyAlignment="1">
      <alignment horizontal="center"/>
    </xf>
    <xf numFmtId="0" fontId="5" fillId="24" borderId="10" xfId="0" applyFont="1" applyFill="1" applyBorder="1" applyAlignment="1">
      <alignment horizontal="left"/>
    </xf>
    <xf numFmtId="49" fontId="5" fillId="24" borderId="10" xfId="43" applyNumberFormat="1" applyFont="1" applyFill="1" applyBorder="1" applyAlignment="1">
      <alignment horizontal="center" vertical="top"/>
    </xf>
    <xf numFmtId="0" fontId="5" fillId="24" borderId="10" xfId="43" applyNumberFormat="1" applyFont="1" applyFill="1" applyBorder="1" applyAlignment="1">
      <alignment vertical="justify"/>
    </xf>
    <xf numFmtId="0" fontId="30" fillId="24" borderId="11" xfId="37" applyFont="1" applyFill="1" applyBorder="1" applyAlignment="1">
      <alignment horizontal="center" vertical="center" wrapText="1"/>
    </xf>
    <xf numFmtId="0" fontId="33" fillId="24" borderId="11" xfId="0" applyFont="1" applyFill="1" applyBorder="1" applyAlignment="1">
      <alignment horizontal="center"/>
    </xf>
    <xf numFmtId="2" fontId="33" fillId="24" borderId="11" xfId="0" applyNumberFormat="1" applyFont="1" applyFill="1" applyBorder="1" applyAlignment="1">
      <alignment horizontal="center"/>
    </xf>
    <xf numFmtId="0" fontId="5" fillId="24" borderId="10" xfId="0" applyFont="1" applyFill="1" applyBorder="1" applyAlignment="1">
      <alignment horizontal="justify"/>
    </xf>
    <xf numFmtId="4" fontId="5" fillId="24" borderId="10" xfId="43" applyNumberFormat="1" applyFont="1" applyFill="1" applyBorder="1" applyAlignment="1">
      <alignment horizontal="center"/>
    </xf>
    <xf numFmtId="2" fontId="5" fillId="24" borderId="10" xfId="0" applyNumberFormat="1" applyFont="1" applyFill="1" applyBorder="1" applyAlignment="1">
      <alignment horizontal="left" wrapText="1"/>
    </xf>
    <xf numFmtId="2" fontId="5" fillId="24" borderId="10" xfId="0" applyNumberFormat="1" applyFont="1" applyFill="1" applyBorder="1" applyAlignment="1">
      <alignment horizontal="left" vertical="justify"/>
    </xf>
    <xf numFmtId="0" fontId="5" fillId="24" borderId="11" xfId="0" applyFont="1" applyFill="1" applyBorder="1" applyAlignment="1">
      <alignment horizontal="center" vertical="top"/>
    </xf>
    <xf numFmtId="0" fontId="5" fillId="24" borderId="11" xfId="0" applyFont="1" applyFill="1" applyBorder="1" applyAlignment="1">
      <alignment horizontal="left" wrapText="1"/>
    </xf>
    <xf numFmtId="0" fontId="5" fillId="24" borderId="11" xfId="0" applyFont="1" applyFill="1" applyBorder="1" applyAlignment="1">
      <alignment horizontal="center"/>
    </xf>
    <xf numFmtId="0" fontId="5" fillId="24" borderId="10" xfId="43" applyFont="1" applyFill="1" applyBorder="1" applyAlignment="1">
      <alignment horizontal="left" vertical="justify"/>
    </xf>
    <xf numFmtId="2" fontId="5" fillId="24" borderId="11" xfId="0" applyNumberFormat="1" applyFont="1" applyFill="1" applyBorder="1" applyAlignment="1">
      <alignment horizontal="center"/>
    </xf>
    <xf numFmtId="0" fontId="5" fillId="24" borderId="10" xfId="0" applyFont="1" applyFill="1" applyBorder="1"/>
    <xf numFmtId="0" fontId="5" fillId="24" borderId="10" xfId="0" applyFont="1" applyFill="1" applyBorder="1" applyAlignment="1">
      <alignment horizontal="left" vertical="center" wrapText="1"/>
    </xf>
    <xf numFmtId="0" fontId="5" fillId="24" borderId="10" xfId="0" applyFont="1" applyFill="1" applyBorder="1" applyAlignment="1">
      <alignment horizontal="left" vertical="center"/>
    </xf>
    <xf numFmtId="0" fontId="5" fillId="24" borderId="10" xfId="0" applyFont="1" applyFill="1" applyBorder="1" applyAlignment="1">
      <alignment horizontal="left" wrapText="1"/>
    </xf>
    <xf numFmtId="0" fontId="5" fillId="24" borderId="10" xfId="0" applyNumberFormat="1" applyFont="1" applyFill="1" applyBorder="1" applyAlignment="1">
      <alignment horizontal="left" vertical="justify"/>
    </xf>
    <xf numFmtId="0" fontId="5" fillId="24" borderId="10" xfId="74" applyFont="1" applyFill="1" applyBorder="1" applyAlignment="1">
      <alignment horizontal="left"/>
    </xf>
    <xf numFmtId="0" fontId="5" fillId="24" borderId="10" xfId="74" applyFont="1" applyFill="1" applyBorder="1" applyAlignment="1">
      <alignment horizontal="center"/>
    </xf>
    <xf numFmtId="2" fontId="5" fillId="24" borderId="10" xfId="74" applyNumberFormat="1" applyFont="1" applyFill="1" applyBorder="1" applyAlignment="1">
      <alignment horizontal="center"/>
    </xf>
    <xf numFmtId="49" fontId="5" fillId="24" borderId="10" xfId="74" applyNumberFormat="1" applyFont="1" applyFill="1" applyBorder="1" applyAlignment="1">
      <alignment wrapText="1"/>
    </xf>
    <xf numFmtId="0" fontId="5" fillId="24" borderId="0" xfId="37" applyFont="1" applyFill="1" applyBorder="1"/>
    <xf numFmtId="4" fontId="5" fillId="24" borderId="0" xfId="37" applyNumberFormat="1" applyFont="1" applyFill="1" applyBorder="1" applyAlignment="1">
      <alignment horizontal="center"/>
    </xf>
    <xf numFmtId="4" fontId="5" fillId="24" borderId="0" xfId="37" applyNumberFormat="1" applyFont="1" applyFill="1" applyBorder="1"/>
    <xf numFmtId="0" fontId="5" fillId="24" borderId="10" xfId="37" applyFont="1" applyFill="1" applyBorder="1" applyAlignment="1">
      <alignment horizontal="center" vertical="center"/>
    </xf>
    <xf numFmtId="2" fontId="5" fillId="24" borderId="10" xfId="37" applyNumberFormat="1" applyFont="1" applyFill="1" applyBorder="1" applyAlignment="1">
      <alignment horizontal="center" vertical="center"/>
    </xf>
    <xf numFmtId="2" fontId="32" fillId="24" borderId="10" xfId="0" applyNumberFormat="1" applyFont="1" applyFill="1" applyBorder="1" applyAlignment="1">
      <alignment horizontal="center"/>
    </xf>
    <xf numFmtId="2" fontId="32" fillId="24" borderId="10" xfId="0" applyNumberFormat="1" applyFont="1" applyFill="1" applyBorder="1" applyAlignment="1">
      <alignment horizontal="center" vertical="center"/>
    </xf>
    <xf numFmtId="0" fontId="32" fillId="24" borderId="10" xfId="37" applyFont="1" applyFill="1" applyBorder="1"/>
    <xf numFmtId="2" fontId="32" fillId="0" borderId="10" xfId="74" applyNumberFormat="1" applyFont="1" applyBorder="1" applyAlignment="1" applyProtection="1">
      <alignment horizontal="center" vertical="center"/>
      <protection locked="0"/>
    </xf>
    <xf numFmtId="0" fontId="30" fillId="24" borderId="10" xfId="37" applyFont="1" applyFill="1" applyBorder="1" applyAlignment="1">
      <alignment horizontal="center" vertical="center" wrapText="1"/>
    </xf>
    <xf numFmtId="2" fontId="5" fillId="24" borderId="10" xfId="37" applyNumberFormat="1" applyFont="1" applyFill="1" applyBorder="1" applyAlignment="1">
      <alignment horizontal="center"/>
    </xf>
    <xf numFmtId="167" fontId="5" fillId="0" borderId="10" xfId="74" applyNumberFormat="1" applyFont="1" applyBorder="1" applyAlignment="1" applyProtection="1">
      <alignment horizontal="center"/>
      <protection locked="0"/>
    </xf>
    <xf numFmtId="0" fontId="5" fillId="24" borderId="10" xfId="0" applyFont="1" applyFill="1" applyBorder="1" applyAlignment="1">
      <alignment horizontal="left" vertical="top" wrapText="1"/>
    </xf>
    <xf numFmtId="4" fontId="5" fillId="24" borderId="10" xfId="78" applyNumberFormat="1" applyFont="1" applyFill="1" applyBorder="1" applyAlignment="1">
      <alignment horizontal="center"/>
    </xf>
    <xf numFmtId="4" fontId="5" fillId="24" borderId="10" xfId="77" applyNumberFormat="1" applyFont="1" applyFill="1" applyBorder="1" applyAlignment="1">
      <alignment horizontal="center"/>
    </xf>
    <xf numFmtId="0" fontId="5" fillId="24" borderId="0" xfId="37" applyFont="1" applyFill="1" applyBorder="1" applyAlignment="1">
      <alignment horizontal="right"/>
    </xf>
    <xf numFmtId="2" fontId="5" fillId="24" borderId="0" xfId="37" applyNumberFormat="1" applyFont="1" applyFill="1" applyBorder="1" applyAlignment="1">
      <alignment horizontal="center" vertical="center"/>
    </xf>
    <xf numFmtId="0" fontId="27" fillId="24" borderId="0" xfId="37" applyFont="1" applyFill="1" applyBorder="1" applyAlignment="1">
      <alignment horizontal="center" vertical="center"/>
    </xf>
    <xf numFmtId="0" fontId="30" fillId="24" borderId="10" xfId="37" applyFont="1" applyFill="1" applyBorder="1" applyAlignment="1">
      <alignment horizontal="center" vertical="center"/>
    </xf>
    <xf numFmtId="4" fontId="27" fillId="24" borderId="0" xfId="37" applyNumberFormat="1" applyFont="1" applyFill="1" applyBorder="1" applyAlignment="1">
      <alignment horizontal="left" vertical="center"/>
    </xf>
    <xf numFmtId="0" fontId="19" fillId="24" borderId="0" xfId="37" applyFont="1" applyFill="1" applyBorder="1" applyAlignment="1">
      <alignment horizontal="right" vertical="center"/>
    </xf>
    <xf numFmtId="0" fontId="5" fillId="24" borderId="10" xfId="37" applyFont="1" applyFill="1" applyBorder="1" applyAlignment="1">
      <alignment horizontal="right"/>
    </xf>
    <xf numFmtId="0" fontId="5" fillId="24" borderId="12" xfId="37" applyFont="1" applyFill="1" applyBorder="1" applyAlignment="1">
      <alignment horizontal="right"/>
    </xf>
    <xf numFmtId="0" fontId="5" fillId="24" borderId="13" xfId="37" applyFont="1" applyFill="1" applyBorder="1" applyAlignment="1">
      <alignment horizontal="right"/>
    </xf>
    <xf numFmtId="0" fontId="5" fillId="24" borderId="14" xfId="37" applyFont="1" applyFill="1" applyBorder="1" applyAlignment="1">
      <alignment horizontal="right"/>
    </xf>
    <xf numFmtId="0" fontId="30" fillId="24" borderId="10" xfId="37" applyFont="1" applyFill="1" applyBorder="1" applyAlignment="1">
      <alignment horizontal="center" vertical="center" textRotation="90" wrapText="1"/>
    </xf>
    <xf numFmtId="49" fontId="30" fillId="24" borderId="10" xfId="37" applyNumberFormat="1" applyFont="1" applyFill="1" applyBorder="1" applyAlignment="1">
      <alignment horizontal="center" vertical="center" textRotation="90" wrapText="1"/>
    </xf>
    <xf numFmtId="0" fontId="30" fillId="24" borderId="10" xfId="37" applyFont="1" applyFill="1" applyBorder="1" applyAlignment="1">
      <alignment horizontal="center" vertical="center" textRotation="90"/>
    </xf>
    <xf numFmtId="0" fontId="5" fillId="24" borderId="10" xfId="37" applyFont="1" applyFill="1" applyBorder="1" applyAlignment="1">
      <alignment textRotation="90"/>
    </xf>
    <xf numFmtId="0" fontId="30" fillId="24" borderId="10" xfId="37" applyFont="1" applyFill="1" applyBorder="1" applyAlignment="1">
      <alignment horizontal="center" vertical="center" wrapText="1"/>
    </xf>
  </cellXfs>
  <cellStyles count="79">
    <cellStyle name="1. izcēlums" xfId="48"/>
    <cellStyle name="2. izcēlums" xfId="20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3. izcēlums " xfId="21"/>
    <cellStyle name="4. izcēlums" xfId="22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5. izcēlums" xfId="23"/>
    <cellStyle name="6. izcēlums" xfId="24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prēķināšana" xfId="26"/>
    <cellStyle name="Bad" xfId="25" builtinId="27" customBuiltin="1"/>
    <cellStyle name="Brīdinājuma teksts" xfId="46"/>
    <cellStyle name="Check Cell" xfId="27" builtinId="23" customBuiltin="1"/>
    <cellStyle name="Comma 10" xfId="49"/>
    <cellStyle name="Comma 2" xfId="50"/>
    <cellStyle name="Comma 2 2" xfId="51"/>
    <cellStyle name="Comma 3" xfId="52"/>
    <cellStyle name="Comma 4" xfId="53"/>
    <cellStyle name="Comma 4 2" xfId="54"/>
    <cellStyle name="Comma 6" xfId="55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evade" xfId="34"/>
    <cellStyle name="Izvade" xfId="41"/>
    <cellStyle name="Kopsumma" xfId="45"/>
    <cellStyle name="Linked Cell" xfId="35" builtinId="24" customBuiltin="1"/>
    <cellStyle name="Neitrāls" xfId="36"/>
    <cellStyle name="Normal" xfId="0" builtinId="0"/>
    <cellStyle name="Normal 10" xfId="69"/>
    <cellStyle name="Normal 2" xfId="56"/>
    <cellStyle name="Normal 2 2" xfId="57"/>
    <cellStyle name="Normal 2 3" xfId="58"/>
    <cellStyle name="Normal 2_Daugmale_2008_7_Veicamie darbi" xfId="59"/>
    <cellStyle name="Normal 3" xfId="60"/>
    <cellStyle name="Normal 4" xfId="61"/>
    <cellStyle name="Normal 5" xfId="62"/>
    <cellStyle name="Normal 6" xfId="63"/>
    <cellStyle name="Normal 6 2" xfId="64"/>
    <cellStyle name="Normal 7" xfId="65"/>
    <cellStyle name="Normal 7 2" xfId="66"/>
    <cellStyle name="Normal 8" xfId="67"/>
    <cellStyle name="Normal 8 2" xfId="68"/>
    <cellStyle name="Normal 9" xfId="47"/>
    <cellStyle name="Normal_Akme_å_Ęa__i=_UTF-8_B_IA==_=jumts_BA" xfId="77"/>
    <cellStyle name="Normal_bruģis" xfId="78"/>
    <cellStyle name="Normal_Materiali" xfId="75"/>
    <cellStyle name="Normal_Sheet1" xfId="76"/>
    <cellStyle name="Normal_tāme roja DABASZINĪBAS JF" xfId="37"/>
    <cellStyle name="Normal_tāme TĒRVETE (jaunā forma)" xfId="38"/>
    <cellStyle name="Normal_Upesgrīva toča" xfId="39"/>
    <cellStyle name="Nosaukums" xfId="44"/>
    <cellStyle name="Note" xfId="40" builtinId="10" customBuiltin="1"/>
    <cellStyle name="Parasts 2" xfId="73"/>
    <cellStyle name="Parasts 3" xfId="74"/>
    <cellStyle name="Stils 1" xfId="42"/>
    <cellStyle name="Style 1" xfId="43"/>
    <cellStyle name="Обычный_Pielikums_2_TAMESFORMA" xfId="71"/>
    <cellStyle name="Стиль 1" xfId="72"/>
    <cellStyle name="Финансовый_Лист1" xfId="7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showZeros="0" topLeftCell="A37" zoomScale="92" workbookViewId="0">
      <selection activeCell="H61" sqref="H61"/>
    </sheetView>
  </sheetViews>
  <sheetFormatPr defaultRowHeight="12"/>
  <cols>
    <col min="1" max="1" width="4.140625" style="1" customWidth="1"/>
    <col min="2" max="2" width="9" style="12" customWidth="1"/>
    <col min="3" max="3" width="30.140625" style="1" customWidth="1"/>
    <col min="4" max="4" width="6.140625" style="1" bestFit="1" customWidth="1"/>
    <col min="5" max="5" width="9.7109375" style="1" bestFit="1" customWidth="1"/>
    <col min="6" max="6" width="6" style="1" customWidth="1"/>
    <col min="7" max="7" width="8" style="1" customWidth="1"/>
    <col min="8" max="8" width="6.7109375" style="1" bestFit="1" customWidth="1"/>
    <col min="9" max="9" width="8.28515625" style="1" bestFit="1" customWidth="1"/>
    <col min="10" max="10" width="6.7109375" style="1" bestFit="1" customWidth="1"/>
    <col min="11" max="11" width="7.85546875" style="1" bestFit="1" customWidth="1"/>
    <col min="12" max="12" width="8.28515625" style="1" customWidth="1"/>
    <col min="13" max="13" width="9.85546875" style="1" customWidth="1"/>
    <col min="14" max="14" width="9.7109375" style="1" bestFit="1" customWidth="1"/>
    <col min="15" max="15" width="8.7109375" style="1" bestFit="1" customWidth="1"/>
    <col min="16" max="16" width="10.140625" style="1" customWidth="1"/>
    <col min="17" max="16384" width="9.140625" style="1"/>
  </cols>
  <sheetData>
    <row r="1" spans="1:16" ht="12.75">
      <c r="A1" s="26"/>
      <c r="B1" s="27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2.75">
      <c r="A2" s="121" t="s">
        <v>12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</row>
    <row r="3" spans="1:16" ht="12.7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</row>
    <row r="4" spans="1:16" ht="12.75">
      <c r="A4" s="39"/>
      <c r="B4" s="28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12.75">
      <c r="A5" s="55" t="s">
        <v>64</v>
      </c>
      <c r="B5" s="30"/>
      <c r="C5" s="31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ht="12.75">
      <c r="A6" s="33" t="s">
        <v>63</v>
      </c>
      <c r="B6" s="30"/>
      <c r="C6" s="34"/>
      <c r="D6" s="35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12.75">
      <c r="A7" s="58" t="s">
        <v>62</v>
      </c>
      <c r="B7" s="30"/>
      <c r="C7" s="34"/>
      <c r="D7" s="35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ht="12.75">
      <c r="A8" s="36"/>
      <c r="B8" s="37"/>
      <c r="C8" s="34"/>
      <c r="D8" s="35"/>
      <c r="E8" s="32"/>
      <c r="F8" s="29"/>
      <c r="G8" s="32"/>
      <c r="H8" s="32"/>
      <c r="I8" s="32"/>
      <c r="J8" s="32"/>
      <c r="K8" s="32"/>
      <c r="L8" s="29"/>
      <c r="M8" s="32"/>
      <c r="N8" s="38"/>
      <c r="O8" s="38"/>
      <c r="P8" s="32"/>
    </row>
    <row r="9" spans="1:16" ht="12.75">
      <c r="A9" s="33"/>
      <c r="B9" s="37"/>
      <c r="C9" s="34"/>
      <c r="D9" s="35"/>
      <c r="E9" s="32"/>
      <c r="F9" s="29"/>
      <c r="G9" s="32"/>
      <c r="H9" s="32"/>
      <c r="I9" s="32"/>
      <c r="J9" s="32"/>
      <c r="K9" s="32"/>
      <c r="L9" s="124" t="s">
        <v>21</v>
      </c>
      <c r="M9" s="124"/>
      <c r="N9" s="124"/>
      <c r="O9" s="123">
        <f>P51</f>
        <v>0</v>
      </c>
      <c r="P9" s="123"/>
    </row>
    <row r="10" spans="1:16" ht="12.75">
      <c r="A10" s="33"/>
      <c r="B10" s="37"/>
      <c r="C10" s="34"/>
      <c r="D10" s="35"/>
      <c r="E10" s="32"/>
      <c r="F10" s="29"/>
      <c r="G10" s="32"/>
      <c r="H10" s="32"/>
      <c r="I10" s="32"/>
      <c r="J10" s="32"/>
      <c r="K10" s="32"/>
      <c r="L10" s="29"/>
      <c r="M10" s="32"/>
      <c r="N10" s="38"/>
      <c r="O10" s="38"/>
      <c r="P10" s="32"/>
    </row>
    <row r="11" spans="1:16">
      <c r="A11" s="6"/>
      <c r="B11" s="7"/>
      <c r="C11" s="4"/>
      <c r="D11" s="5"/>
      <c r="E11" s="3"/>
      <c r="F11" s="8"/>
      <c r="G11" s="3"/>
      <c r="H11" s="3"/>
      <c r="I11" s="3"/>
      <c r="J11" s="3"/>
      <c r="K11" s="3"/>
      <c r="L11" s="8"/>
      <c r="M11" s="3"/>
      <c r="N11" s="9"/>
      <c r="O11" s="3"/>
      <c r="P11" s="3"/>
    </row>
    <row r="12" spans="1:16">
      <c r="A12" s="10"/>
      <c r="B12" s="7"/>
      <c r="C12" s="2"/>
      <c r="D12" s="3"/>
      <c r="E12" s="3"/>
      <c r="F12" s="3"/>
      <c r="G12" s="3"/>
      <c r="H12" s="3"/>
      <c r="I12" s="3"/>
      <c r="J12" s="3"/>
      <c r="K12" s="3"/>
      <c r="L12" s="8"/>
      <c r="M12" s="3"/>
      <c r="N12" s="3"/>
      <c r="O12" s="3"/>
      <c r="P12" s="3"/>
    </row>
    <row r="13" spans="1:16" ht="12" customHeight="1">
      <c r="A13" s="129" t="s">
        <v>4</v>
      </c>
      <c r="B13" s="130" t="s">
        <v>5</v>
      </c>
      <c r="C13" s="133" t="s">
        <v>6</v>
      </c>
      <c r="D13" s="131" t="s">
        <v>0</v>
      </c>
      <c r="E13" s="131" t="s">
        <v>1</v>
      </c>
      <c r="F13" s="122" t="s">
        <v>7</v>
      </c>
      <c r="G13" s="122"/>
      <c r="H13" s="122"/>
      <c r="I13" s="122"/>
      <c r="J13" s="122"/>
      <c r="K13" s="122"/>
      <c r="L13" s="122" t="s">
        <v>8</v>
      </c>
      <c r="M13" s="122"/>
      <c r="N13" s="122"/>
      <c r="O13" s="122"/>
      <c r="P13" s="122"/>
    </row>
    <row r="14" spans="1:16" ht="77.25" customHeight="1">
      <c r="A14" s="129"/>
      <c r="B14" s="130"/>
      <c r="C14" s="133"/>
      <c r="D14" s="131"/>
      <c r="E14" s="132"/>
      <c r="F14" s="40" t="s">
        <v>9</v>
      </c>
      <c r="G14" s="40" t="s">
        <v>22</v>
      </c>
      <c r="H14" s="40" t="s">
        <v>17</v>
      </c>
      <c r="I14" s="40" t="s">
        <v>18</v>
      </c>
      <c r="J14" s="40" t="s">
        <v>19</v>
      </c>
      <c r="K14" s="40" t="s">
        <v>23</v>
      </c>
      <c r="L14" s="40" t="s">
        <v>10</v>
      </c>
      <c r="M14" s="40" t="s">
        <v>17</v>
      </c>
      <c r="N14" s="40" t="s">
        <v>18</v>
      </c>
      <c r="O14" s="40" t="s">
        <v>19</v>
      </c>
      <c r="P14" s="40" t="s">
        <v>24</v>
      </c>
    </row>
    <row r="15" spans="1:16" ht="24">
      <c r="A15" s="17" t="s">
        <v>3</v>
      </c>
      <c r="B15" s="23"/>
      <c r="C15" s="50" t="s">
        <v>27</v>
      </c>
      <c r="D15" s="48"/>
      <c r="E15" s="49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</row>
    <row r="16" spans="1:16" ht="24">
      <c r="A16" s="46">
        <f>A15+1</f>
        <v>2</v>
      </c>
      <c r="B16" s="17" t="s">
        <v>11</v>
      </c>
      <c r="C16" s="24" t="s">
        <v>97</v>
      </c>
      <c r="D16" s="15" t="s">
        <v>28</v>
      </c>
      <c r="E16" s="22">
        <v>130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6" ht="24">
      <c r="A17" s="46">
        <f t="shared" ref="A17:A23" si="0">A16+1</f>
        <v>3</v>
      </c>
      <c r="B17" s="17" t="s">
        <v>11</v>
      </c>
      <c r="C17" s="53" t="s">
        <v>29</v>
      </c>
      <c r="D17" s="54" t="s">
        <v>26</v>
      </c>
      <c r="E17" s="16">
        <v>1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ht="24">
      <c r="A18" s="46">
        <f t="shared" si="0"/>
        <v>4</v>
      </c>
      <c r="B18" s="17" t="s">
        <v>11</v>
      </c>
      <c r="C18" s="24" t="s">
        <v>101</v>
      </c>
      <c r="D18" s="15" t="s">
        <v>30</v>
      </c>
      <c r="E18" s="16">
        <v>1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ht="24">
      <c r="A19" s="46">
        <f t="shared" si="0"/>
        <v>5</v>
      </c>
      <c r="B19" s="17" t="s">
        <v>11</v>
      </c>
      <c r="C19" s="53" t="s">
        <v>102</v>
      </c>
      <c r="D19" s="54" t="s">
        <v>31</v>
      </c>
      <c r="E19" s="16">
        <v>2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>
      <c r="A20" s="46">
        <f t="shared" si="0"/>
        <v>6</v>
      </c>
      <c r="B20" s="17" t="s">
        <v>11</v>
      </c>
      <c r="C20" s="53" t="s">
        <v>32</v>
      </c>
      <c r="D20" s="54" t="s">
        <v>31</v>
      </c>
      <c r="E20" s="16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ht="24">
      <c r="A21" s="46">
        <f t="shared" si="0"/>
        <v>7</v>
      </c>
      <c r="B21" s="17" t="s">
        <v>11</v>
      </c>
      <c r="C21" s="53" t="s">
        <v>33</v>
      </c>
      <c r="D21" s="54" t="s">
        <v>34</v>
      </c>
      <c r="E21" s="16">
        <v>1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6">
      <c r="A22" s="46">
        <f t="shared" si="0"/>
        <v>8</v>
      </c>
      <c r="B22" s="17" t="s">
        <v>11</v>
      </c>
      <c r="C22" s="53" t="s">
        <v>35</v>
      </c>
      <c r="D22" s="54" t="s">
        <v>34</v>
      </c>
      <c r="E22" s="16">
        <v>1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>
      <c r="A23" s="46">
        <f t="shared" si="0"/>
        <v>9</v>
      </c>
      <c r="B23" s="17" t="s">
        <v>11</v>
      </c>
      <c r="C23" s="53" t="s">
        <v>36</v>
      </c>
      <c r="D23" s="54" t="s">
        <v>31</v>
      </c>
      <c r="E23" s="16">
        <v>2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ht="12" customHeight="1">
      <c r="A24" s="46">
        <v>11</v>
      </c>
      <c r="B24" s="77"/>
      <c r="C24" s="113" t="s">
        <v>37</v>
      </c>
      <c r="D24" s="78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1:16" ht="24">
      <c r="A25" s="46">
        <f t="shared" ref="A25:A48" si="1">A24+1</f>
        <v>12</v>
      </c>
      <c r="B25" s="17" t="s">
        <v>11</v>
      </c>
      <c r="C25" s="24" t="s">
        <v>79</v>
      </c>
      <c r="D25" s="15" t="s">
        <v>14</v>
      </c>
      <c r="E25" s="18">
        <v>3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>
      <c r="A26" s="46">
        <f t="shared" si="1"/>
        <v>13</v>
      </c>
      <c r="B26" s="17" t="s">
        <v>11</v>
      </c>
      <c r="C26" s="80" t="s">
        <v>80</v>
      </c>
      <c r="D26" s="15" t="s">
        <v>14</v>
      </c>
      <c r="E26" s="18">
        <v>5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ht="24">
      <c r="A27" s="46">
        <f t="shared" si="1"/>
        <v>14</v>
      </c>
      <c r="B27" s="17" t="s">
        <v>11</v>
      </c>
      <c r="C27" s="82" t="s">
        <v>98</v>
      </c>
      <c r="D27" s="21" t="s">
        <v>14</v>
      </c>
      <c r="E27" s="16">
        <v>1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>
      <c r="A28" s="46">
        <f t="shared" si="1"/>
        <v>15</v>
      </c>
      <c r="B28" s="81"/>
      <c r="C28" s="83" t="s">
        <v>38</v>
      </c>
      <c r="D28" s="21"/>
      <c r="E28" s="16"/>
      <c r="F28" s="87"/>
      <c r="G28" s="18"/>
      <c r="H28" s="87"/>
      <c r="I28" s="87"/>
      <c r="J28" s="87"/>
      <c r="K28" s="87"/>
      <c r="L28" s="87"/>
      <c r="M28" s="87"/>
      <c r="N28" s="87"/>
      <c r="O28" s="87"/>
      <c r="P28" s="87"/>
    </row>
    <row r="29" spans="1:16" ht="24">
      <c r="A29" s="46">
        <f t="shared" si="1"/>
        <v>16</v>
      </c>
      <c r="B29" s="17" t="s">
        <v>11</v>
      </c>
      <c r="C29" s="82" t="s">
        <v>99</v>
      </c>
      <c r="D29" s="21" t="s">
        <v>20</v>
      </c>
      <c r="E29" s="16">
        <v>152.4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 ht="24">
      <c r="A30" s="46">
        <f t="shared" si="1"/>
        <v>17</v>
      </c>
      <c r="B30" s="17" t="s">
        <v>11</v>
      </c>
      <c r="C30" s="82" t="s">
        <v>100</v>
      </c>
      <c r="D30" s="21" t="s">
        <v>20</v>
      </c>
      <c r="E30" s="16">
        <v>64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6">
      <c r="A31" s="46">
        <f t="shared" si="1"/>
        <v>18</v>
      </c>
      <c r="B31" s="17" t="s">
        <v>11</v>
      </c>
      <c r="C31" s="83" t="s">
        <v>81</v>
      </c>
      <c r="D31" s="84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</row>
    <row r="32" spans="1:16" ht="24">
      <c r="A32" s="46">
        <f t="shared" si="1"/>
        <v>19</v>
      </c>
      <c r="B32" s="17" t="s">
        <v>11</v>
      </c>
      <c r="C32" s="86" t="s">
        <v>82</v>
      </c>
      <c r="D32" s="15" t="s">
        <v>13</v>
      </c>
      <c r="E32" s="87">
        <v>196.3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16" ht="24">
      <c r="A33" s="46">
        <f t="shared" si="1"/>
        <v>20</v>
      </c>
      <c r="B33" s="17" t="s">
        <v>11</v>
      </c>
      <c r="C33" s="88" t="s">
        <v>83</v>
      </c>
      <c r="D33" s="15" t="s">
        <v>13</v>
      </c>
      <c r="E33" s="87">
        <v>196.3</v>
      </c>
      <c r="F33" s="117"/>
      <c r="G33" s="52"/>
      <c r="H33" s="117"/>
      <c r="I33" s="117"/>
      <c r="J33" s="16"/>
      <c r="K33" s="117"/>
      <c r="L33" s="117"/>
      <c r="M33" s="117"/>
      <c r="N33" s="16"/>
      <c r="O33" s="117"/>
      <c r="P33" s="117"/>
    </row>
    <row r="34" spans="1:16" ht="24">
      <c r="A34" s="46">
        <f t="shared" si="1"/>
        <v>21</v>
      </c>
      <c r="B34" s="17" t="s">
        <v>11</v>
      </c>
      <c r="C34" s="89" t="s">
        <v>84</v>
      </c>
      <c r="D34" s="15" t="s">
        <v>13</v>
      </c>
      <c r="E34" s="87">
        <v>508.5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>
      <c r="A35" s="46">
        <f t="shared" si="1"/>
        <v>22</v>
      </c>
      <c r="B35" s="17" t="s">
        <v>11</v>
      </c>
      <c r="C35" s="86" t="s">
        <v>85</v>
      </c>
      <c r="D35" s="15" t="s">
        <v>13</v>
      </c>
      <c r="E35" s="87">
        <v>508.5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1:16" ht="24">
      <c r="A36" s="46">
        <f t="shared" si="1"/>
        <v>23</v>
      </c>
      <c r="B36" s="17" t="s">
        <v>11</v>
      </c>
      <c r="C36" s="91" t="s">
        <v>86</v>
      </c>
      <c r="D36" s="92" t="s">
        <v>13</v>
      </c>
      <c r="E36" s="87">
        <v>508.5</v>
      </c>
      <c r="F36" s="117"/>
      <c r="G36" s="52"/>
      <c r="H36" s="117"/>
      <c r="I36" s="117"/>
      <c r="J36" s="16"/>
      <c r="K36" s="117"/>
      <c r="L36" s="117"/>
      <c r="M36" s="117"/>
      <c r="N36" s="16"/>
      <c r="O36" s="117"/>
      <c r="P36" s="117"/>
    </row>
    <row r="37" spans="1:16" ht="24">
      <c r="A37" s="46">
        <f t="shared" si="1"/>
        <v>24</v>
      </c>
      <c r="B37" s="17" t="s">
        <v>11</v>
      </c>
      <c r="C37" s="93" t="s">
        <v>87</v>
      </c>
      <c r="D37" s="21" t="s">
        <v>28</v>
      </c>
      <c r="E37" s="22">
        <v>128.80000000000001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>
      <c r="A38" s="46">
        <f t="shared" si="1"/>
        <v>25</v>
      </c>
      <c r="B38" s="90"/>
      <c r="C38" s="83" t="s">
        <v>88</v>
      </c>
      <c r="D38" s="92"/>
      <c r="E38" s="94"/>
      <c r="F38" s="94"/>
      <c r="G38" s="94"/>
      <c r="H38" s="94"/>
      <c r="I38" s="94"/>
      <c r="J38" s="18"/>
      <c r="K38" s="18"/>
      <c r="L38" s="18"/>
      <c r="M38" s="18"/>
      <c r="N38" s="18"/>
      <c r="O38" s="18"/>
      <c r="P38" s="18"/>
    </row>
    <row r="39" spans="1:16">
      <c r="A39" s="46">
        <f t="shared" si="1"/>
        <v>26</v>
      </c>
      <c r="B39" s="17" t="s">
        <v>11</v>
      </c>
      <c r="C39" s="24" t="s">
        <v>89</v>
      </c>
      <c r="D39" s="15" t="s">
        <v>13</v>
      </c>
      <c r="E39" s="16">
        <v>75.8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1:16">
      <c r="A40" s="46">
        <f t="shared" si="1"/>
        <v>27</v>
      </c>
      <c r="B40" s="17" t="s">
        <v>11</v>
      </c>
      <c r="C40" s="45" t="s">
        <v>90</v>
      </c>
      <c r="D40" s="15" t="s">
        <v>13</v>
      </c>
      <c r="E40" s="16">
        <v>75.8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16">
      <c r="A41" s="46">
        <f t="shared" si="1"/>
        <v>28</v>
      </c>
      <c r="B41" s="17" t="s">
        <v>11</v>
      </c>
      <c r="C41" s="80" t="s">
        <v>91</v>
      </c>
      <c r="D41" s="15" t="s">
        <v>14</v>
      </c>
      <c r="E41" s="16">
        <v>2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16">
      <c r="A42" s="46">
        <f t="shared" si="1"/>
        <v>29</v>
      </c>
      <c r="B42" s="17" t="s">
        <v>11</v>
      </c>
      <c r="C42" s="95" t="s">
        <v>95</v>
      </c>
      <c r="D42" s="15" t="s">
        <v>14</v>
      </c>
      <c r="E42" s="16">
        <v>1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16" ht="24">
      <c r="A43" s="46">
        <f t="shared" si="1"/>
        <v>30</v>
      </c>
      <c r="B43" s="17" t="s">
        <v>11</v>
      </c>
      <c r="C43" s="96" t="s">
        <v>96</v>
      </c>
      <c r="D43" s="15" t="s">
        <v>14</v>
      </c>
      <c r="E43" s="16">
        <v>1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1:16">
      <c r="A44" s="46">
        <f t="shared" si="1"/>
        <v>31</v>
      </c>
      <c r="B44" s="17" t="s">
        <v>11</v>
      </c>
      <c r="C44" s="97" t="s">
        <v>92</v>
      </c>
      <c r="D44" s="15" t="s">
        <v>14</v>
      </c>
      <c r="E44" s="16">
        <v>5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16" ht="24">
      <c r="A45" s="46">
        <f t="shared" si="1"/>
        <v>32</v>
      </c>
      <c r="B45" s="17" t="s">
        <v>11</v>
      </c>
      <c r="C45" s="96" t="s">
        <v>104</v>
      </c>
      <c r="D45" s="15" t="s">
        <v>14</v>
      </c>
      <c r="E45" s="16">
        <v>1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 ht="36">
      <c r="A46" s="46">
        <f t="shared" si="1"/>
        <v>33</v>
      </c>
      <c r="B46" s="17" t="s">
        <v>11</v>
      </c>
      <c r="C46" s="116" t="s">
        <v>93</v>
      </c>
      <c r="D46" s="15" t="s">
        <v>14</v>
      </c>
      <c r="E46" s="16">
        <v>3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7" spans="1:16">
      <c r="A47" s="46">
        <f t="shared" si="1"/>
        <v>34</v>
      </c>
      <c r="B47" s="17" t="s">
        <v>11</v>
      </c>
      <c r="C47" s="99" t="s">
        <v>94</v>
      </c>
      <c r="D47" s="15" t="s">
        <v>14</v>
      </c>
      <c r="E47" s="118">
        <v>3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pans="1:16" ht="48">
      <c r="A48" s="46">
        <f t="shared" si="1"/>
        <v>35</v>
      </c>
      <c r="B48" s="17" t="s">
        <v>11</v>
      </c>
      <c r="C48" s="98" t="s">
        <v>103</v>
      </c>
      <c r="D48" s="15" t="s">
        <v>14</v>
      </c>
      <c r="E48" s="16">
        <v>1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  <row r="49" spans="1:16">
      <c r="A49" s="126" t="s">
        <v>2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8"/>
      <c r="L49" s="19">
        <f>SUM(L24:L48)</f>
        <v>0</v>
      </c>
      <c r="M49" s="19">
        <f>SUM(M24:M48)</f>
        <v>0</v>
      </c>
      <c r="N49" s="19">
        <f>SUM(N24:N48)</f>
        <v>0</v>
      </c>
      <c r="O49" s="19">
        <f>SUM(O24:O48)</f>
        <v>0</v>
      </c>
      <c r="P49" s="19">
        <f>SUM(P24:P48)</f>
        <v>0</v>
      </c>
    </row>
    <row r="50" spans="1:16">
      <c r="A50" s="125" t="s">
        <v>105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20"/>
      <c r="M50" s="20"/>
      <c r="N50" s="20"/>
      <c r="O50" s="20"/>
      <c r="P50" s="19">
        <f>0.08*N49</f>
        <v>0</v>
      </c>
    </row>
    <row r="51" spans="1:16">
      <c r="A51" s="125" t="s">
        <v>2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9">
        <f>SUM(L49:L50)</f>
        <v>0</v>
      </c>
      <c r="M51" s="19">
        <f>SUM(M49:M50)</f>
        <v>0</v>
      </c>
      <c r="N51" s="19">
        <f>SUM(N49:N50)</f>
        <v>0</v>
      </c>
      <c r="O51" s="19">
        <f>SUM(O49:O50)</f>
        <v>0</v>
      </c>
      <c r="P51" s="19">
        <f>SUM(P49:P50)</f>
        <v>0</v>
      </c>
    </row>
    <row r="52" spans="1:16">
      <c r="A52" s="11" t="s">
        <v>15</v>
      </c>
    </row>
    <row r="53" spans="1:16">
      <c r="B53" s="12" t="s">
        <v>16</v>
      </c>
    </row>
    <row r="55" spans="1:16">
      <c r="A55" s="13"/>
      <c r="B55" s="41"/>
      <c r="C55" s="42"/>
      <c r="H55" s="13"/>
    </row>
    <row r="56" spans="1:16">
      <c r="A56" s="43"/>
      <c r="B56" s="44"/>
      <c r="C56" s="14"/>
      <c r="F56" s="14"/>
    </row>
  </sheetData>
  <mergeCells count="14">
    <mergeCell ref="A51:K51"/>
    <mergeCell ref="A49:K49"/>
    <mergeCell ref="A50:K50"/>
    <mergeCell ref="A13:A14"/>
    <mergeCell ref="B13:B14"/>
    <mergeCell ref="E13:E14"/>
    <mergeCell ref="F13:K13"/>
    <mergeCell ref="C13:C14"/>
    <mergeCell ref="D13:D14"/>
    <mergeCell ref="A2:P2"/>
    <mergeCell ref="A3:P3"/>
    <mergeCell ref="L13:P13"/>
    <mergeCell ref="O9:P9"/>
    <mergeCell ref="L9:N9"/>
  </mergeCells>
  <phoneticPr fontId="2" type="noConversion"/>
  <printOptions horizontalCentered="1"/>
  <pageMargins left="0.19685039370078741" right="0.19685039370078741" top="0.78740157480314965" bottom="0.39370078740157483" header="0.51181102362204722" footer="0.19685039370078741"/>
  <pageSetup paperSize="9" scale="97" fitToHeight="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showZeros="0" tabSelected="1" topLeftCell="A25" zoomScale="92" workbookViewId="0">
      <selection activeCell="C58" sqref="C58"/>
    </sheetView>
  </sheetViews>
  <sheetFormatPr defaultRowHeight="12"/>
  <cols>
    <col min="1" max="1" width="4.140625" style="1" customWidth="1"/>
    <col min="2" max="2" width="9" style="12" customWidth="1"/>
    <col min="3" max="3" width="44.7109375" style="1" bestFit="1" customWidth="1"/>
    <col min="4" max="4" width="6.140625" style="1" bestFit="1" customWidth="1"/>
    <col min="5" max="5" width="13.7109375" style="1" bestFit="1" customWidth="1"/>
    <col min="6" max="6" width="7" style="1" bestFit="1" customWidth="1"/>
    <col min="7" max="7" width="8" style="1" customWidth="1"/>
    <col min="8" max="8" width="6.7109375" style="1" bestFit="1" customWidth="1"/>
    <col min="9" max="9" width="8.28515625" style="1" bestFit="1" customWidth="1"/>
    <col min="10" max="10" width="6.7109375" style="1" bestFit="1" customWidth="1"/>
    <col min="11" max="11" width="7.85546875" style="1" bestFit="1" customWidth="1"/>
    <col min="12" max="12" width="8.28515625" style="1" customWidth="1"/>
    <col min="13" max="13" width="9.85546875" style="1" customWidth="1"/>
    <col min="14" max="14" width="9.7109375" style="1" bestFit="1" customWidth="1"/>
    <col min="15" max="15" width="14.28515625" style="1" bestFit="1" customWidth="1"/>
    <col min="16" max="16" width="10.140625" style="1" customWidth="1"/>
    <col min="17" max="16384" width="9.140625" style="1"/>
  </cols>
  <sheetData>
    <row r="1" spans="1:16" ht="12.75">
      <c r="A1" s="26"/>
      <c r="B1" s="27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2.75">
      <c r="A2" s="121" t="s">
        <v>39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</row>
    <row r="3" spans="1:16" ht="12.7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</row>
    <row r="4" spans="1:16" ht="12.75">
      <c r="A4" s="55" t="s">
        <v>64</v>
      </c>
      <c r="B4" s="30"/>
      <c r="C4" s="31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ht="12.75">
      <c r="A5" s="33" t="s">
        <v>63</v>
      </c>
      <c r="B5" s="30"/>
      <c r="C5" s="34"/>
      <c r="D5" s="35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ht="12.75">
      <c r="A6" s="55" t="s">
        <v>62</v>
      </c>
      <c r="B6" s="30"/>
      <c r="C6" s="34"/>
      <c r="D6" s="35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12.75">
      <c r="A7" s="36"/>
      <c r="B7" s="37"/>
      <c r="C7" s="34"/>
      <c r="D7" s="35"/>
      <c r="E7" s="32"/>
      <c r="F7" s="29"/>
      <c r="G7" s="32"/>
      <c r="H7" s="32"/>
      <c r="I7" s="32"/>
      <c r="J7" s="32"/>
      <c r="K7" s="32"/>
      <c r="L7" s="29"/>
      <c r="M7" s="32"/>
      <c r="N7" s="38"/>
      <c r="O7" s="38"/>
      <c r="P7" s="32"/>
    </row>
    <row r="8" spans="1:16" ht="12.75">
      <c r="A8" s="33"/>
      <c r="B8" s="37"/>
      <c r="C8" s="34"/>
      <c r="D8" s="35"/>
      <c r="E8" s="32"/>
      <c r="F8" s="29"/>
      <c r="G8" s="32"/>
      <c r="H8" s="32"/>
      <c r="I8" s="32"/>
      <c r="J8" s="32"/>
      <c r="K8" s="32"/>
      <c r="L8" s="124" t="s">
        <v>21</v>
      </c>
      <c r="M8" s="124"/>
      <c r="N8" s="124"/>
      <c r="O8" s="123">
        <f>P48</f>
        <v>0</v>
      </c>
      <c r="P8" s="123"/>
    </row>
    <row r="9" spans="1:16" ht="12.75">
      <c r="A9" s="33"/>
      <c r="B9" s="37"/>
      <c r="C9" s="34"/>
      <c r="D9" s="35"/>
      <c r="E9" s="32"/>
      <c r="F9" s="29"/>
      <c r="G9" s="32"/>
      <c r="H9" s="32"/>
      <c r="I9" s="32"/>
      <c r="J9" s="32"/>
      <c r="K9" s="32"/>
      <c r="L9" s="29"/>
      <c r="M9" s="32"/>
      <c r="N9" s="38"/>
      <c r="O9" s="38"/>
      <c r="P9" s="32"/>
    </row>
    <row r="10" spans="1:16">
      <c r="A10" s="10"/>
      <c r="B10" s="7"/>
      <c r="C10" s="2"/>
      <c r="D10" s="3"/>
      <c r="E10" s="3"/>
      <c r="F10" s="3"/>
      <c r="G10" s="3"/>
      <c r="H10" s="3"/>
      <c r="I10" s="3"/>
      <c r="J10" s="3"/>
      <c r="K10" s="3"/>
      <c r="L10" s="8"/>
      <c r="M10" s="3"/>
      <c r="N10" s="3"/>
      <c r="O10" s="3"/>
      <c r="P10" s="3"/>
    </row>
    <row r="11" spans="1:16" ht="12" customHeight="1">
      <c r="A11" s="129" t="s">
        <v>4</v>
      </c>
      <c r="B11" s="130" t="s">
        <v>5</v>
      </c>
      <c r="C11" s="133" t="s">
        <v>6</v>
      </c>
      <c r="D11" s="131" t="s">
        <v>0</v>
      </c>
      <c r="E11" s="131" t="s">
        <v>1</v>
      </c>
      <c r="F11" s="122" t="s">
        <v>7</v>
      </c>
      <c r="G11" s="122"/>
      <c r="H11" s="122"/>
      <c r="I11" s="122"/>
      <c r="J11" s="122"/>
      <c r="K11" s="122"/>
      <c r="L11" s="122" t="s">
        <v>8</v>
      </c>
      <c r="M11" s="122"/>
      <c r="N11" s="122"/>
      <c r="O11" s="122"/>
      <c r="P11" s="122"/>
    </row>
    <row r="12" spans="1:16" ht="77.25" customHeight="1">
      <c r="A12" s="129"/>
      <c r="B12" s="130"/>
      <c r="C12" s="133"/>
      <c r="D12" s="131"/>
      <c r="E12" s="132"/>
      <c r="F12" s="56" t="s">
        <v>9</v>
      </c>
      <c r="G12" s="56" t="s">
        <v>22</v>
      </c>
      <c r="H12" s="56" t="s">
        <v>17</v>
      </c>
      <c r="I12" s="56" t="s">
        <v>18</v>
      </c>
      <c r="J12" s="56" t="s">
        <v>19</v>
      </c>
      <c r="K12" s="56" t="s">
        <v>23</v>
      </c>
      <c r="L12" s="56" t="s">
        <v>10</v>
      </c>
      <c r="M12" s="56" t="s">
        <v>17</v>
      </c>
      <c r="N12" s="56" t="s">
        <v>18</v>
      </c>
      <c r="O12" s="56" t="s">
        <v>19</v>
      </c>
      <c r="P12" s="56" t="s">
        <v>24</v>
      </c>
    </row>
    <row r="13" spans="1:16">
      <c r="A13" s="25"/>
      <c r="B13" s="17"/>
      <c r="C13" s="57" t="s">
        <v>40</v>
      </c>
      <c r="D13" s="15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>
      <c r="A14" s="46">
        <v>1</v>
      </c>
      <c r="B14" s="17" t="s">
        <v>11</v>
      </c>
      <c r="C14" s="60" t="s">
        <v>65</v>
      </c>
      <c r="D14" s="61" t="s">
        <v>41</v>
      </c>
      <c r="E14" s="62">
        <v>7</v>
      </c>
      <c r="F14" s="18"/>
      <c r="G14" s="18"/>
      <c r="H14" s="63"/>
      <c r="I14" s="18"/>
      <c r="J14" s="18"/>
      <c r="K14" s="18"/>
      <c r="L14" s="18"/>
      <c r="M14" s="18"/>
      <c r="N14" s="18"/>
      <c r="O14" s="18"/>
      <c r="P14" s="18"/>
    </row>
    <row r="15" spans="1:16">
      <c r="A15" s="46">
        <v>2</v>
      </c>
      <c r="B15" s="17" t="s">
        <v>11</v>
      </c>
      <c r="C15" s="60" t="s">
        <v>42</v>
      </c>
      <c r="D15" s="61" t="s">
        <v>41</v>
      </c>
      <c r="E15" s="62">
        <v>2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>
      <c r="A16" s="46">
        <v>3</v>
      </c>
      <c r="B16" s="17" t="s">
        <v>11</v>
      </c>
      <c r="C16" s="60" t="s">
        <v>43</v>
      </c>
      <c r="D16" s="61" t="s">
        <v>41</v>
      </c>
      <c r="E16" s="62">
        <v>1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16">
      <c r="A17" s="46">
        <v>4</v>
      </c>
      <c r="B17" s="17" t="s">
        <v>11</v>
      </c>
      <c r="C17" s="60" t="s">
        <v>44</v>
      </c>
      <c r="D17" s="61" t="s">
        <v>41</v>
      </c>
      <c r="E17" s="62">
        <v>7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>
      <c r="A18" s="46">
        <v>5</v>
      </c>
      <c r="B18" s="17" t="s">
        <v>11</v>
      </c>
      <c r="C18" s="64" t="s">
        <v>45</v>
      </c>
      <c r="D18" s="65" t="s">
        <v>28</v>
      </c>
      <c r="E18" s="66">
        <v>67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16">
      <c r="A19" s="46">
        <v>6</v>
      </c>
      <c r="B19" s="17" t="s">
        <v>11</v>
      </c>
      <c r="C19" s="64" t="s">
        <v>66</v>
      </c>
      <c r="D19" s="65" t="s">
        <v>28</v>
      </c>
      <c r="E19" s="66">
        <v>30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</row>
    <row r="20" spans="1:16">
      <c r="A20" s="46">
        <v>7</v>
      </c>
      <c r="B20" s="17" t="s">
        <v>11</v>
      </c>
      <c r="C20" s="64" t="s">
        <v>46</v>
      </c>
      <c r="D20" s="65" t="s">
        <v>13</v>
      </c>
      <c r="E20" s="66">
        <v>2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spans="1:16">
      <c r="A21" s="46">
        <v>8</v>
      </c>
      <c r="B21" s="17" t="s">
        <v>11</v>
      </c>
      <c r="C21" s="64" t="s">
        <v>47</v>
      </c>
      <c r="D21" s="65" t="s">
        <v>41</v>
      </c>
      <c r="E21" s="66">
        <v>1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 spans="1:16">
      <c r="A22" s="46">
        <v>9</v>
      </c>
      <c r="B22" s="17" t="s">
        <v>11</v>
      </c>
      <c r="C22" s="60" t="s">
        <v>48</v>
      </c>
      <c r="D22" s="65" t="s">
        <v>28</v>
      </c>
      <c r="E22" s="66">
        <v>6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>
      <c r="A23" s="46">
        <v>10</v>
      </c>
      <c r="B23" s="17" t="s">
        <v>11</v>
      </c>
      <c r="C23" s="100" t="s">
        <v>49</v>
      </c>
      <c r="D23" s="101" t="s">
        <v>28</v>
      </c>
      <c r="E23" s="102">
        <v>67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16">
      <c r="A24" s="46">
        <v>11</v>
      </c>
      <c r="B24" s="17" t="s">
        <v>11</v>
      </c>
      <c r="C24" s="60" t="s">
        <v>50</v>
      </c>
      <c r="D24" s="61" t="s">
        <v>41</v>
      </c>
      <c r="E24" s="62">
        <v>16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16">
      <c r="A25" s="46">
        <v>13</v>
      </c>
      <c r="B25" s="17" t="s">
        <v>11</v>
      </c>
      <c r="C25" s="60" t="s">
        <v>67</v>
      </c>
      <c r="D25" s="61" t="s">
        <v>41</v>
      </c>
      <c r="E25" s="62">
        <v>1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>
      <c r="A26" s="46">
        <v>14</v>
      </c>
      <c r="B26" s="17" t="s">
        <v>11</v>
      </c>
      <c r="C26" s="64" t="s">
        <v>51</v>
      </c>
      <c r="D26" s="65" t="s">
        <v>52</v>
      </c>
      <c r="E26" s="66">
        <v>2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>
      <c r="A27" s="46">
        <v>15</v>
      </c>
      <c r="B27" s="17" t="s">
        <v>11</v>
      </c>
      <c r="C27" s="60" t="s">
        <v>68</v>
      </c>
      <c r="D27" s="61" t="s">
        <v>41</v>
      </c>
      <c r="E27" s="62">
        <v>1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>
      <c r="A28" s="46">
        <v>16</v>
      </c>
      <c r="B28" s="17" t="s">
        <v>11</v>
      </c>
      <c r="C28" s="60" t="s">
        <v>53</v>
      </c>
      <c r="D28" s="61" t="s">
        <v>28</v>
      </c>
      <c r="E28" s="62">
        <v>52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>
      <c r="A29" s="46"/>
      <c r="B29" s="17"/>
      <c r="C29" s="51" t="s">
        <v>54</v>
      </c>
      <c r="D29" s="68"/>
      <c r="E29" s="69"/>
      <c r="F29" s="18"/>
      <c r="G29" s="18"/>
      <c r="H29" s="18"/>
      <c r="I29" s="18"/>
      <c r="J29" s="18"/>
      <c r="K29" s="18"/>
      <c r="L29" s="18"/>
      <c r="M29" s="18"/>
      <c r="N29" s="18">
        <f t="shared" ref="N29" si="0">ROUND(E29*I29,2)</f>
        <v>0</v>
      </c>
      <c r="O29" s="109">
        <f t="shared" ref="O29" si="1">ROUND(E29*J29,2)</f>
        <v>0</v>
      </c>
      <c r="P29" s="109">
        <f t="shared" ref="P29" si="2">SUM(M29:O29)</f>
        <v>0</v>
      </c>
    </row>
    <row r="30" spans="1:16">
      <c r="A30" s="46">
        <v>1</v>
      </c>
      <c r="B30" s="17" t="s">
        <v>11</v>
      </c>
      <c r="C30" s="60" t="s">
        <v>69</v>
      </c>
      <c r="D30" s="61" t="s">
        <v>41</v>
      </c>
      <c r="E30" s="62">
        <v>7</v>
      </c>
      <c r="F30" s="18"/>
      <c r="G30" s="18"/>
      <c r="H30" s="18"/>
      <c r="I30" s="71"/>
      <c r="J30" s="18"/>
      <c r="K30" s="18"/>
      <c r="L30" s="18"/>
      <c r="M30" s="18"/>
      <c r="N30" s="18"/>
      <c r="O30" s="109"/>
      <c r="P30" s="109"/>
    </row>
    <row r="31" spans="1:16">
      <c r="A31" s="46">
        <f t="shared" ref="A31:A42" si="3">A30+1</f>
        <v>2</v>
      </c>
      <c r="B31" s="17" t="s">
        <v>11</v>
      </c>
      <c r="C31" s="60" t="s">
        <v>70</v>
      </c>
      <c r="D31" s="61" t="s">
        <v>25</v>
      </c>
      <c r="E31" s="62">
        <v>1</v>
      </c>
      <c r="F31" s="18"/>
      <c r="G31" s="18"/>
      <c r="H31" s="18"/>
      <c r="I31" s="71"/>
      <c r="J31" s="18"/>
      <c r="K31" s="18"/>
      <c r="L31" s="18"/>
      <c r="M31" s="18"/>
      <c r="N31" s="18"/>
      <c r="O31" s="109"/>
      <c r="P31" s="109"/>
    </row>
    <row r="32" spans="1:16">
      <c r="A32" s="46">
        <f t="shared" si="3"/>
        <v>3</v>
      </c>
      <c r="B32" s="17" t="s">
        <v>11</v>
      </c>
      <c r="C32" s="60" t="s">
        <v>71</v>
      </c>
      <c r="D32" s="61" t="s">
        <v>41</v>
      </c>
      <c r="E32" s="62">
        <v>1</v>
      </c>
      <c r="F32" s="18"/>
      <c r="G32" s="18"/>
      <c r="H32" s="18"/>
      <c r="I32" s="71"/>
      <c r="J32" s="18"/>
      <c r="K32" s="18"/>
      <c r="L32" s="18"/>
      <c r="M32" s="18"/>
      <c r="N32" s="18"/>
      <c r="O32" s="109"/>
      <c r="P32" s="109"/>
    </row>
    <row r="33" spans="1:16">
      <c r="A33" s="46">
        <f t="shared" si="3"/>
        <v>4</v>
      </c>
      <c r="B33" s="17" t="s">
        <v>11</v>
      </c>
      <c r="C33" s="60" t="s">
        <v>72</v>
      </c>
      <c r="D33" s="61" t="s">
        <v>41</v>
      </c>
      <c r="E33" s="62">
        <v>1</v>
      </c>
      <c r="F33" s="18"/>
      <c r="G33" s="18"/>
      <c r="H33" s="18"/>
      <c r="I33" s="71"/>
      <c r="J33" s="18"/>
      <c r="K33" s="18"/>
      <c r="L33" s="18"/>
      <c r="M33" s="18"/>
      <c r="N33" s="18"/>
      <c r="O33" s="109"/>
      <c r="P33" s="109"/>
    </row>
    <row r="34" spans="1:16">
      <c r="A34" s="46">
        <f t="shared" si="3"/>
        <v>5</v>
      </c>
      <c r="B34" s="17" t="s">
        <v>11</v>
      </c>
      <c r="C34" s="70" t="s">
        <v>55</v>
      </c>
      <c r="D34" s="61" t="s">
        <v>28</v>
      </c>
      <c r="E34" s="62">
        <v>67</v>
      </c>
      <c r="F34" s="18"/>
      <c r="G34" s="18"/>
      <c r="H34" s="18"/>
      <c r="I34" s="72"/>
      <c r="J34" s="18"/>
      <c r="K34" s="18"/>
      <c r="L34" s="18"/>
      <c r="M34" s="18"/>
      <c r="N34" s="18"/>
      <c r="O34" s="109"/>
      <c r="P34" s="109"/>
    </row>
    <row r="35" spans="1:16">
      <c r="A35" s="46">
        <f t="shared" si="3"/>
        <v>6</v>
      </c>
      <c r="B35" s="17" t="s">
        <v>11</v>
      </c>
      <c r="C35" s="60" t="s">
        <v>73</v>
      </c>
      <c r="D35" s="61" t="s">
        <v>28</v>
      </c>
      <c r="E35" s="62">
        <v>30</v>
      </c>
      <c r="F35" s="18"/>
      <c r="G35" s="18"/>
      <c r="H35" s="18"/>
      <c r="I35" s="73"/>
      <c r="J35" s="18"/>
      <c r="K35" s="18"/>
      <c r="L35" s="18"/>
      <c r="M35" s="18"/>
      <c r="N35" s="18"/>
      <c r="O35" s="109"/>
      <c r="P35" s="109"/>
    </row>
    <row r="36" spans="1:16">
      <c r="A36" s="46">
        <f t="shared" si="3"/>
        <v>7</v>
      </c>
      <c r="B36" s="17" t="s">
        <v>11</v>
      </c>
      <c r="C36" s="60" t="s">
        <v>56</v>
      </c>
      <c r="D36" s="61" t="s">
        <v>28</v>
      </c>
      <c r="E36" s="62">
        <v>37</v>
      </c>
      <c r="F36" s="18"/>
      <c r="G36" s="18"/>
      <c r="H36" s="18"/>
      <c r="I36" s="73"/>
      <c r="J36" s="18"/>
      <c r="K36" s="18"/>
      <c r="L36" s="18"/>
      <c r="M36" s="18"/>
      <c r="N36" s="18"/>
      <c r="O36" s="109"/>
      <c r="P36" s="109"/>
    </row>
    <row r="37" spans="1:16">
      <c r="A37" s="46">
        <f t="shared" si="3"/>
        <v>8</v>
      </c>
      <c r="B37" s="17" t="s">
        <v>11</v>
      </c>
      <c r="C37" s="60" t="s">
        <v>57</v>
      </c>
      <c r="D37" s="61" t="s">
        <v>28</v>
      </c>
      <c r="E37" s="62">
        <v>43</v>
      </c>
      <c r="F37" s="18"/>
      <c r="G37" s="18"/>
      <c r="H37" s="18"/>
      <c r="I37" s="73"/>
      <c r="J37" s="18"/>
      <c r="K37" s="18"/>
      <c r="L37" s="18"/>
      <c r="M37" s="18"/>
      <c r="N37" s="18"/>
      <c r="O37" s="109"/>
      <c r="P37" s="109"/>
    </row>
    <row r="38" spans="1:16">
      <c r="A38" s="46">
        <f t="shared" si="3"/>
        <v>9</v>
      </c>
      <c r="B38" s="17" t="s">
        <v>11</v>
      </c>
      <c r="C38" s="60" t="s">
        <v>58</v>
      </c>
      <c r="D38" s="61" t="s">
        <v>28</v>
      </c>
      <c r="E38" s="62">
        <v>52</v>
      </c>
      <c r="F38" s="18"/>
      <c r="G38" s="18"/>
      <c r="H38" s="18"/>
      <c r="I38" s="73"/>
      <c r="J38" s="18"/>
      <c r="K38" s="18"/>
      <c r="L38" s="18"/>
      <c r="M38" s="18"/>
      <c r="N38" s="18"/>
      <c r="O38" s="109"/>
      <c r="P38" s="109"/>
    </row>
    <row r="39" spans="1:16">
      <c r="A39" s="46">
        <f t="shared" si="3"/>
        <v>10</v>
      </c>
      <c r="B39" s="17" t="s">
        <v>11</v>
      </c>
      <c r="C39" s="60" t="s">
        <v>74</v>
      </c>
      <c r="D39" s="61" t="s">
        <v>41</v>
      </c>
      <c r="E39" s="62">
        <v>1</v>
      </c>
      <c r="F39" s="18"/>
      <c r="G39" s="18"/>
      <c r="H39" s="18"/>
      <c r="I39" s="73"/>
      <c r="J39" s="18"/>
      <c r="K39" s="18"/>
      <c r="L39" s="18"/>
      <c r="M39" s="18"/>
      <c r="N39" s="18"/>
      <c r="O39" s="109"/>
      <c r="P39" s="109"/>
    </row>
    <row r="40" spans="1:16">
      <c r="A40" s="46">
        <f t="shared" si="3"/>
        <v>11</v>
      </c>
      <c r="B40" s="17" t="s">
        <v>11</v>
      </c>
      <c r="C40" s="60" t="s">
        <v>59</v>
      </c>
      <c r="D40" s="61" t="s">
        <v>41</v>
      </c>
      <c r="E40" s="62">
        <v>16</v>
      </c>
      <c r="F40" s="18"/>
      <c r="G40" s="18"/>
      <c r="H40" s="18"/>
      <c r="I40" s="73"/>
      <c r="J40" s="18"/>
      <c r="K40" s="18"/>
      <c r="L40" s="18"/>
      <c r="M40" s="18"/>
      <c r="N40" s="18"/>
      <c r="O40" s="109"/>
      <c r="P40" s="109"/>
    </row>
    <row r="41" spans="1:16">
      <c r="A41" s="46">
        <f t="shared" si="3"/>
        <v>12</v>
      </c>
      <c r="B41" s="17" t="s">
        <v>11</v>
      </c>
      <c r="C41" s="60" t="s">
        <v>60</v>
      </c>
      <c r="D41" s="61" t="s">
        <v>25</v>
      </c>
      <c r="E41" s="62">
        <v>1</v>
      </c>
      <c r="F41" s="18"/>
      <c r="G41" s="18"/>
      <c r="H41" s="18"/>
      <c r="I41" s="73"/>
      <c r="J41" s="18"/>
      <c r="K41" s="18"/>
      <c r="L41" s="18"/>
      <c r="M41" s="18"/>
      <c r="N41" s="18"/>
      <c r="O41" s="109"/>
      <c r="P41" s="109"/>
    </row>
    <row r="42" spans="1:16">
      <c r="A42" s="46">
        <f t="shared" si="3"/>
        <v>13</v>
      </c>
      <c r="B42" s="17" t="s">
        <v>11</v>
      </c>
      <c r="C42" s="60" t="s">
        <v>61</v>
      </c>
      <c r="D42" s="61" t="s">
        <v>25</v>
      </c>
      <c r="E42" s="62">
        <v>1</v>
      </c>
      <c r="F42" s="18"/>
      <c r="G42" s="18"/>
      <c r="H42" s="18"/>
      <c r="I42" s="73"/>
      <c r="J42" s="18"/>
      <c r="K42" s="18"/>
      <c r="L42" s="18"/>
      <c r="M42" s="18"/>
      <c r="N42" s="18"/>
      <c r="O42" s="109"/>
      <c r="P42" s="110"/>
    </row>
    <row r="43" spans="1:16">
      <c r="A43" s="46"/>
      <c r="B43" s="17"/>
      <c r="C43" s="74" t="s">
        <v>75</v>
      </c>
      <c r="D43" s="15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09"/>
      <c r="P43" s="110"/>
    </row>
    <row r="44" spans="1:16">
      <c r="A44" s="59">
        <v>1</v>
      </c>
      <c r="B44" s="17" t="s">
        <v>11</v>
      </c>
      <c r="C44" s="103" t="s">
        <v>76</v>
      </c>
      <c r="D44" s="75" t="s">
        <v>78</v>
      </c>
      <c r="E44" s="115">
        <v>1</v>
      </c>
      <c r="F44" s="67"/>
      <c r="G44" s="67"/>
      <c r="H44" s="59"/>
      <c r="I44" s="114"/>
      <c r="J44" s="59"/>
      <c r="K44" s="76"/>
      <c r="L44" s="67"/>
      <c r="M44" s="67"/>
      <c r="N44" s="67"/>
      <c r="O44" s="111"/>
      <c r="P44" s="112"/>
    </row>
    <row r="45" spans="1:16">
      <c r="A45" s="59">
        <v>2</v>
      </c>
      <c r="B45" s="17" t="s">
        <v>11</v>
      </c>
      <c r="C45" s="103" t="s">
        <v>77</v>
      </c>
      <c r="D45" s="75" t="s">
        <v>25</v>
      </c>
      <c r="E45" s="115">
        <v>1</v>
      </c>
      <c r="F45" s="67"/>
      <c r="G45" s="67"/>
      <c r="H45" s="59"/>
      <c r="I45" s="114"/>
      <c r="J45" s="59"/>
      <c r="K45" s="76"/>
      <c r="L45" s="67"/>
      <c r="M45" s="67"/>
      <c r="N45" s="67"/>
      <c r="O45" s="111"/>
      <c r="P45" s="112"/>
    </row>
    <row r="46" spans="1:16">
      <c r="A46" s="125" t="s">
        <v>2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08">
        <f>SUM(L14:L28)</f>
        <v>0</v>
      </c>
      <c r="M46" s="108">
        <f>SUM(M14:M28)</f>
        <v>0</v>
      </c>
      <c r="N46" s="108">
        <f>SUM(N30:N42)</f>
        <v>0</v>
      </c>
      <c r="O46" s="108">
        <f>SUM(O14:O28)</f>
        <v>0</v>
      </c>
      <c r="P46" s="108">
        <f>SUM(L46:O46)</f>
        <v>0</v>
      </c>
    </row>
    <row r="47" spans="1:16">
      <c r="A47" s="125" t="s">
        <v>105</v>
      </c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07"/>
      <c r="M47" s="107"/>
      <c r="N47" s="107"/>
      <c r="O47" s="107"/>
      <c r="P47" s="108">
        <f>N46*0.06</f>
        <v>0</v>
      </c>
    </row>
    <row r="48" spans="1:16">
      <c r="A48" s="125" t="s">
        <v>2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08">
        <f>L46</f>
        <v>0</v>
      </c>
      <c r="M48" s="108">
        <f t="shared" ref="M48:O48" si="4">M46</f>
        <v>0</v>
      </c>
      <c r="N48" s="108">
        <f t="shared" si="4"/>
        <v>0</v>
      </c>
      <c r="O48" s="108">
        <f t="shared" si="4"/>
        <v>0</v>
      </c>
      <c r="P48" s="108">
        <f>SUM(P46:P47)</f>
        <v>0</v>
      </c>
    </row>
    <row r="49" spans="1:18">
      <c r="A49" s="119"/>
      <c r="B49" s="11" t="s">
        <v>15</v>
      </c>
      <c r="C49" s="12" t="s">
        <v>16</v>
      </c>
      <c r="D49" s="119"/>
      <c r="E49" s="119"/>
      <c r="F49" s="119"/>
      <c r="G49" s="119"/>
      <c r="H49" s="119"/>
      <c r="I49" s="119"/>
      <c r="J49" s="119"/>
      <c r="K49" s="119"/>
      <c r="L49" s="120"/>
      <c r="M49" s="120"/>
      <c r="N49" s="120"/>
      <c r="O49" s="120"/>
      <c r="P49" s="120"/>
    </row>
    <row r="50" spans="1:18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20"/>
      <c r="M50" s="120"/>
      <c r="N50" s="120"/>
      <c r="O50" s="120"/>
      <c r="P50" s="120"/>
    </row>
    <row r="51" spans="1:18">
      <c r="A51" s="13"/>
      <c r="B51" s="41"/>
      <c r="C51" s="42"/>
      <c r="H51" s="13"/>
      <c r="N51" s="120"/>
      <c r="O51" s="120"/>
      <c r="P51" s="120"/>
    </row>
    <row r="52" spans="1:18">
      <c r="A52" s="43"/>
      <c r="B52" s="44"/>
      <c r="C52" s="14"/>
      <c r="F52" s="14"/>
      <c r="N52" s="120"/>
      <c r="O52" s="120"/>
      <c r="P52" s="120"/>
    </row>
    <row r="53" spans="1:18">
      <c r="A53" s="43"/>
      <c r="B53" s="1"/>
    </row>
    <row r="54" spans="1:18">
      <c r="B54" s="1"/>
    </row>
    <row r="55" spans="1:18">
      <c r="B55" s="1"/>
      <c r="C55" s="12"/>
    </row>
    <row r="56" spans="1:18">
      <c r="B56" s="1"/>
    </row>
    <row r="57" spans="1:18">
      <c r="B57" s="1"/>
    </row>
    <row r="58" spans="1:18">
      <c r="B58" s="1"/>
      <c r="C58" s="12"/>
    </row>
    <row r="61" spans="1:18">
      <c r="J61" s="104"/>
      <c r="K61" s="104"/>
      <c r="L61" s="104"/>
      <c r="M61" s="104"/>
      <c r="N61" s="104"/>
      <c r="O61" s="104"/>
      <c r="P61" s="104"/>
      <c r="Q61" s="104"/>
      <c r="R61" s="104"/>
    </row>
    <row r="62" spans="1:18">
      <c r="J62" s="104"/>
      <c r="K62" s="104"/>
      <c r="L62" s="104"/>
      <c r="M62" s="104"/>
      <c r="N62" s="104"/>
      <c r="O62" s="104"/>
      <c r="P62" s="104"/>
      <c r="Q62" s="104"/>
      <c r="R62" s="104"/>
    </row>
    <row r="63" spans="1:18">
      <c r="J63" s="104"/>
      <c r="K63" s="104"/>
      <c r="L63" s="105"/>
      <c r="M63" s="105"/>
      <c r="N63" s="105"/>
      <c r="O63" s="105"/>
      <c r="P63" s="105"/>
      <c r="Q63" s="104"/>
      <c r="R63" s="104"/>
    </row>
    <row r="64" spans="1:18">
      <c r="J64" s="104"/>
      <c r="K64" s="104"/>
      <c r="L64" s="106"/>
      <c r="M64" s="106"/>
      <c r="N64" s="106"/>
      <c r="O64" s="106"/>
      <c r="P64" s="105"/>
      <c r="Q64" s="104"/>
      <c r="R64" s="104"/>
    </row>
    <row r="65" spans="10:18">
      <c r="J65" s="104"/>
      <c r="K65" s="104"/>
      <c r="L65" s="105"/>
      <c r="M65" s="105"/>
      <c r="N65" s="105"/>
      <c r="O65" s="105"/>
      <c r="P65" s="105"/>
      <c r="Q65" s="104"/>
      <c r="R65" s="104"/>
    </row>
    <row r="66" spans="10:18">
      <c r="J66" s="104"/>
      <c r="K66" s="104"/>
      <c r="L66" s="104"/>
      <c r="M66" s="104"/>
      <c r="N66" s="104"/>
      <c r="O66" s="104"/>
      <c r="P66" s="104"/>
      <c r="Q66" s="104"/>
      <c r="R66" s="104"/>
    </row>
    <row r="67" spans="10:18">
      <c r="J67" s="104"/>
      <c r="K67" s="104"/>
      <c r="L67" s="104"/>
      <c r="M67" s="104"/>
      <c r="N67" s="104"/>
      <c r="O67" s="104"/>
      <c r="P67" s="104"/>
      <c r="Q67" s="104"/>
      <c r="R67" s="104"/>
    </row>
    <row r="68" spans="10:18">
      <c r="J68" s="104"/>
      <c r="K68" s="104"/>
      <c r="L68" s="104"/>
      <c r="M68" s="104"/>
      <c r="N68" s="104"/>
      <c r="O68" s="104"/>
      <c r="P68" s="104"/>
      <c r="Q68" s="104"/>
      <c r="R68" s="104"/>
    </row>
    <row r="69" spans="10:18">
      <c r="J69" s="104"/>
      <c r="K69" s="104"/>
      <c r="L69" s="104"/>
      <c r="M69" s="104"/>
      <c r="N69" s="104"/>
      <c r="O69" s="104"/>
      <c r="P69" s="104"/>
      <c r="Q69" s="104"/>
      <c r="R69" s="104"/>
    </row>
    <row r="70" spans="10:18">
      <c r="J70" s="104"/>
      <c r="K70" s="104"/>
      <c r="L70" s="104"/>
      <c r="M70" s="104"/>
      <c r="N70" s="104"/>
      <c r="O70" s="104"/>
      <c r="P70" s="104"/>
      <c r="Q70" s="104"/>
      <c r="R70" s="104"/>
    </row>
    <row r="71" spans="10:18">
      <c r="J71" s="104"/>
      <c r="K71" s="104"/>
      <c r="L71" s="104"/>
      <c r="M71" s="104"/>
      <c r="N71" s="104"/>
      <c r="O71" s="104"/>
      <c r="P71" s="104"/>
      <c r="Q71" s="104"/>
      <c r="R71" s="104"/>
    </row>
    <row r="72" spans="10:18">
      <c r="J72" s="104"/>
      <c r="K72" s="104"/>
      <c r="L72" s="104"/>
      <c r="M72" s="104"/>
      <c r="N72" s="104"/>
      <c r="O72" s="104"/>
      <c r="P72" s="104"/>
      <c r="Q72" s="104"/>
      <c r="R72" s="104"/>
    </row>
    <row r="73" spans="10:18">
      <c r="J73" s="104"/>
      <c r="K73" s="104"/>
      <c r="L73" s="104"/>
      <c r="M73" s="104"/>
      <c r="N73" s="104"/>
      <c r="O73" s="104"/>
      <c r="P73" s="104"/>
      <c r="Q73" s="104"/>
      <c r="R73" s="104"/>
    </row>
  </sheetData>
  <mergeCells count="14">
    <mergeCell ref="A46:K46"/>
    <mergeCell ref="A47:K47"/>
    <mergeCell ref="A48:K48"/>
    <mergeCell ref="L11:P11"/>
    <mergeCell ref="A2:P2"/>
    <mergeCell ref="A3:P3"/>
    <mergeCell ref="L8:N8"/>
    <mergeCell ref="O8:P8"/>
    <mergeCell ref="A11:A12"/>
    <mergeCell ref="B11:B12"/>
    <mergeCell ref="C11:C12"/>
    <mergeCell ref="D11:D12"/>
    <mergeCell ref="E11:E12"/>
    <mergeCell ref="F11:K11"/>
  </mergeCells>
  <printOptions horizontalCentered="1"/>
  <pageMargins left="0.19685039370078741" right="0.19685039370078741" top="0.78740157480314965" bottom="0.39370078740157483" header="0.51181102362204722" footer="0.19685039370078741"/>
  <pageSetup paperSize="9" scale="83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</vt:lpstr>
      <vt:lpstr>2</vt:lpstr>
      <vt:lpstr>'1'!Print_Area</vt:lpstr>
      <vt:lpstr>'2'!Print_Area</vt:lpstr>
    </vt:vector>
  </TitlesOfParts>
  <Company>HCData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Ligita</cp:lastModifiedBy>
  <cp:lastPrinted>2017-06-28T06:52:12Z</cp:lastPrinted>
  <dcterms:created xsi:type="dcterms:W3CDTF">2004-03-25T12:48:46Z</dcterms:created>
  <dcterms:modified xsi:type="dcterms:W3CDTF">2017-07-06T07:23:03Z</dcterms:modified>
</cp:coreProperties>
</file>