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9600" windowHeight="11700" tabRatio="724" activeTab="8"/>
  </bookViews>
  <sheets>
    <sheet name="Pas Koptame" sheetId="2" r:id="rId1"/>
    <sheet name="kops1" sheetId="22" r:id="rId2"/>
    <sheet name="1,1" sheetId="9" r:id="rId3"/>
    <sheet name="1,2" sheetId="10" r:id="rId4"/>
    <sheet name="kops2" sheetId="54" r:id="rId5"/>
    <sheet name="2,1" sheetId="55" r:id="rId6"/>
    <sheet name="2,2" sheetId="57" r:id="rId7"/>
    <sheet name="kops3" sheetId="65" r:id="rId8"/>
    <sheet name="3,1" sheetId="66" r:id="rId9"/>
  </sheets>
  <externalReferences>
    <externalReference r:id="rId10"/>
    <externalReference r:id="rId11"/>
    <externalReference r:id="rId12"/>
  </externalReferences>
  <definedNames>
    <definedName name="A">'[1]2'!$A$1</definedName>
    <definedName name="P" localSheetId="2">#REF!</definedName>
    <definedName name="P" localSheetId="3">#REF!</definedName>
    <definedName name="P" localSheetId="5">#REF!</definedName>
    <definedName name="P" localSheetId="6">#REF!</definedName>
    <definedName name="P" localSheetId="8">#REF!</definedName>
    <definedName name="P" localSheetId="1">#REF!</definedName>
    <definedName name="P" localSheetId="4">#REF!</definedName>
    <definedName name="P" localSheetId="7">#REF!</definedName>
    <definedName name="P">#REF!</definedName>
    <definedName name="_xlnm.Print_Area" localSheetId="6">'2,2'!$A$1:$P$50</definedName>
    <definedName name="_xlnm.Print_Area" localSheetId="0">'Pas Koptame'!$A$1:$D$32</definedName>
    <definedName name="_xlnm.Print_Titles" localSheetId="2">'1,1'!$7:$8</definedName>
    <definedName name="_xlnm.Print_Titles" localSheetId="3">'1,2'!$7:$8</definedName>
    <definedName name="_xlnm.Print_Titles" localSheetId="5">'2,1'!$7:$8</definedName>
    <definedName name="_xlnm.Print_Titles" localSheetId="6">'2,2'!$7:$8</definedName>
    <definedName name="_xlnm.Print_Titles" localSheetId="8">'3,1'!$7:$8</definedName>
    <definedName name="_xlnm.Print_Titles" localSheetId="1">kops1!$12:$13</definedName>
    <definedName name="_xlnm.Print_Titles" localSheetId="4">kops2!$12:$13</definedName>
    <definedName name="_xlnm.Print_Titles" localSheetId="7">kops3!$13:$14</definedName>
  </definedNames>
  <calcPr calcId="145621"/>
</workbook>
</file>

<file path=xl/calcChain.xml><?xml version="1.0" encoding="utf-8"?>
<calcChain xmlns="http://schemas.openxmlformats.org/spreadsheetml/2006/main">
  <c r="E66" i="66" l="1"/>
  <c r="E25" i="66" l="1"/>
  <c r="D19" i="54" l="1"/>
  <c r="D19" i="65"/>
  <c r="D21" i="54"/>
  <c r="D21" i="65"/>
  <c r="A24" i="10"/>
  <c r="B23" i="10"/>
  <c r="A80" i="66"/>
  <c r="M9" i="66"/>
  <c r="M10" i="66"/>
  <c r="M33" i="66"/>
  <c r="M36" i="66"/>
  <c r="M37" i="66"/>
  <c r="N9" i="66"/>
  <c r="N10" i="66"/>
  <c r="N33" i="66"/>
  <c r="N36" i="66"/>
  <c r="N37" i="66"/>
  <c r="O9" i="66"/>
  <c r="O10" i="66"/>
  <c r="O33" i="66"/>
  <c r="O36" i="66"/>
  <c r="O37" i="66"/>
  <c r="M9" i="55"/>
  <c r="M10" i="55"/>
  <c r="N9" i="55"/>
  <c r="N10" i="55"/>
  <c r="O9" i="55"/>
  <c r="O10" i="55"/>
  <c r="M9" i="9"/>
  <c r="M22" i="9" s="1"/>
  <c r="N9" i="9"/>
  <c r="O9" i="9"/>
  <c r="A6" i="54"/>
  <c r="A6" i="65"/>
  <c r="M82" i="66"/>
  <c r="C82" i="66"/>
  <c r="M81" i="66"/>
  <c r="C81" i="66"/>
  <c r="K37" i="66"/>
  <c r="L37" i="66"/>
  <c r="K36" i="66"/>
  <c r="L36" i="66"/>
  <c r="K33" i="66"/>
  <c r="L33" i="66"/>
  <c r="L10" i="66"/>
  <c r="L9" i="66"/>
  <c r="K10" i="66"/>
  <c r="K9" i="66"/>
  <c r="C9" i="66"/>
  <c r="A2" i="66" s="1"/>
  <c r="D5" i="66"/>
  <c r="D4" i="66"/>
  <c r="D3" i="66"/>
  <c r="H1" i="66"/>
  <c r="C29" i="65"/>
  <c r="C28" i="65"/>
  <c r="B27" i="65"/>
  <c r="C10" i="65"/>
  <c r="C9" i="65"/>
  <c r="C8" i="65"/>
  <c r="O10" i="57"/>
  <c r="N10" i="57"/>
  <c r="M10" i="57"/>
  <c r="K10" i="57"/>
  <c r="L10" i="57"/>
  <c r="O9" i="57"/>
  <c r="N9" i="57"/>
  <c r="M9" i="57"/>
  <c r="L9" i="57"/>
  <c r="K9" i="57"/>
  <c r="C9" i="57"/>
  <c r="A2" i="57" s="1"/>
  <c r="D5" i="57"/>
  <c r="D4" i="57"/>
  <c r="D3" i="57"/>
  <c r="H1" i="57"/>
  <c r="K10" i="55"/>
  <c r="L10" i="55"/>
  <c r="L9" i="55"/>
  <c r="K9" i="55"/>
  <c r="C9" i="55"/>
  <c r="A2" i="55" s="1"/>
  <c r="D5" i="55"/>
  <c r="D4" i="55"/>
  <c r="D3" i="55"/>
  <c r="H1" i="55"/>
  <c r="C34" i="54"/>
  <c r="C33" i="54"/>
  <c r="B32" i="54"/>
  <c r="C28" i="54"/>
  <c r="C27" i="54"/>
  <c r="C10" i="54"/>
  <c r="C9" i="54"/>
  <c r="C8" i="54"/>
  <c r="C27" i="22"/>
  <c r="C26" i="22"/>
  <c r="A6" i="22"/>
  <c r="B31" i="22"/>
  <c r="C32" i="22"/>
  <c r="C33" i="22"/>
  <c r="H1" i="10"/>
  <c r="H1" i="9"/>
  <c r="C9" i="10"/>
  <c r="A2" i="10" s="1"/>
  <c r="C9" i="9"/>
  <c r="A2" i="9" s="1"/>
  <c r="O9" i="10"/>
  <c r="N9" i="10"/>
  <c r="N21" i="10" s="1"/>
  <c r="M9" i="10"/>
  <c r="K9" i="10"/>
  <c r="L9" i="10"/>
  <c r="L21" i="10" s="1"/>
  <c r="L9" i="9"/>
  <c r="K9" i="9"/>
  <c r="P9" i="9"/>
  <c r="C8" i="22"/>
  <c r="C9" i="22"/>
  <c r="D4" i="9"/>
  <c r="D4" i="10"/>
  <c r="D3" i="9"/>
  <c r="D3" i="10"/>
  <c r="D5" i="10"/>
  <c r="C10" i="22"/>
  <c r="D5" i="9"/>
  <c r="P36" i="66" l="1"/>
  <c r="P9" i="10"/>
  <c r="P21" i="10" s="1"/>
  <c r="O21" i="10"/>
  <c r="M21" i="10"/>
  <c r="P9" i="66"/>
  <c r="P10" i="66"/>
  <c r="L22" i="9"/>
  <c r="P9" i="57"/>
  <c r="P10" i="57"/>
  <c r="O50" i="57"/>
  <c r="P9" i="55"/>
  <c r="O22" i="9"/>
  <c r="N22" i="9"/>
  <c r="N50" i="57"/>
  <c r="L50" i="57"/>
  <c r="M50" i="57"/>
  <c r="P10" i="55"/>
  <c r="O19" i="55"/>
  <c r="L19" i="55"/>
  <c r="N19" i="55"/>
  <c r="M19" i="55"/>
  <c r="P33" i="66"/>
  <c r="P37" i="66"/>
  <c r="P19" i="55" l="1"/>
  <c r="P22" i="9"/>
  <c r="P50" i="57"/>
  <c r="N77" i="66" l="1"/>
  <c r="O77" i="66"/>
  <c r="L77" i="66"/>
  <c r="P77" i="66" l="1"/>
  <c r="M77" i="66"/>
</calcChain>
</file>

<file path=xl/sharedStrings.xml><?xml version="1.0" encoding="utf-8"?>
<sst xmlns="http://schemas.openxmlformats.org/spreadsheetml/2006/main" count="576" uniqueCount="290">
  <si>
    <t>Būvniecības koptāme</t>
  </si>
  <si>
    <t>Objekta nosaukums</t>
  </si>
  <si>
    <t xml:space="preserve"> Kopā( bez PVN)</t>
  </si>
  <si>
    <t>Sastādīja:</t>
  </si>
  <si>
    <t xml:space="preserve">Būves nosaukums: </t>
  </si>
  <si>
    <t xml:space="preserve">Objekta adrese: </t>
  </si>
  <si>
    <t>Būves nosaukums:</t>
  </si>
  <si>
    <t>Objekta nosaukums:</t>
  </si>
  <si>
    <t>Objekta adrese:</t>
  </si>
  <si>
    <t>Nr.p.k.</t>
  </si>
  <si>
    <t>Kods, tāmes Nr.</t>
  </si>
  <si>
    <t>Darba veids vai konstruktīvā elementa nosaukums</t>
  </si>
  <si>
    <t>Tai skaitā</t>
  </si>
  <si>
    <t>Darbietilpība (c/h)</t>
  </si>
  <si>
    <t>Kopā</t>
  </si>
  <si>
    <t>Kopā bez PVN</t>
  </si>
  <si>
    <t>Kods</t>
  </si>
  <si>
    <t>Darba nosaukums</t>
  </si>
  <si>
    <t>Mērvienība</t>
  </si>
  <si>
    <t>Daudzums</t>
  </si>
  <si>
    <t>Vienības izmaksas</t>
  </si>
  <si>
    <t>Kopā uz visu apjomu</t>
  </si>
  <si>
    <t>Tiešās izmaksas kopā</t>
  </si>
  <si>
    <t>Laika norma (c/h)</t>
  </si>
  <si>
    <t xml:space="preserve">Objekta nosaukums: </t>
  </si>
  <si>
    <t>Peļņa</t>
  </si>
  <si>
    <t>Darba devēja sociālais nodoklis</t>
  </si>
  <si>
    <t>m2</t>
  </si>
  <si>
    <t>Vispārējie būvdarbi</t>
  </si>
  <si>
    <t>1,1</t>
  </si>
  <si>
    <t>Virsizdevumi</t>
  </si>
  <si>
    <t>Kopsav.tāmes Nr</t>
  </si>
  <si>
    <t>Teritorijas labiekārtošana</t>
  </si>
  <si>
    <t>PVN 21 %</t>
  </si>
  <si>
    <t>Kopā būvniecības izmaksas</t>
  </si>
  <si>
    <t>1,2</t>
  </si>
  <si>
    <t>tai skaitā darba aizsardzība</t>
  </si>
  <si>
    <t>Piezīmes:</t>
  </si>
  <si>
    <t>Specializētie darbi-ārējie tīkli, sistēmas</t>
  </si>
  <si>
    <t xml:space="preserve"> Būvuzņēmējam jādod pilna apjoma tendera cenu piedāvājums, ieskaitot palīgdarbus  un materiālus, kas nav uzrādīti tāmē, apjomu sarakstā un projektā, bet ir nepieciešami projektētā būvobjekta izbūvei un nodošanai ekspluatācijā.</t>
  </si>
  <si>
    <t>Darba samaksas likme (euro/h)</t>
  </si>
  <si>
    <t>Darba alga (euro)</t>
  </si>
  <si>
    <t>Materiāli (euro)</t>
  </si>
  <si>
    <t>Mehānismi (euro)</t>
  </si>
  <si>
    <t>Kopā (euro)</t>
  </si>
  <si>
    <t>Summa (euro)</t>
  </si>
  <si>
    <t>Tāmes izmaksas (euro)</t>
  </si>
  <si>
    <t>darba alga (euro)</t>
  </si>
  <si>
    <t>materiāli (euro)</t>
  </si>
  <si>
    <t>mehānismi (euro)</t>
  </si>
  <si>
    <t>Objekta izmaksas            (euro)</t>
  </si>
  <si>
    <t>3,1</t>
  </si>
  <si>
    <t>Kopsavilkuma aprēķini pa darbu vai konstruktīvo elementu veidiem Nr. 1</t>
  </si>
  <si>
    <t>Kopsavilkuma aprēķini pa darbu vai konstruktīvo elementu veidiem Nr. 3</t>
  </si>
  <si>
    <t>Lokālā tāme Nr.</t>
  </si>
  <si>
    <t>Rojas stadions</t>
  </si>
  <si>
    <t>Rojas stadiona pārbūve</t>
  </si>
  <si>
    <t>Roja, Miera iela 13</t>
  </si>
  <si>
    <t>Sagatavošanas,demontāžas darbi</t>
  </si>
  <si>
    <t>Objekta nospraušana un nostiprināšana dabā</t>
  </si>
  <si>
    <t>kpl</t>
  </si>
  <si>
    <t>m³</t>
  </si>
  <si>
    <t>Koku zāģēšana,celmu laušana, ar izvešanu uz izgāztuvi</t>
  </si>
  <si>
    <t>gb</t>
  </si>
  <si>
    <t>Gultnes izstrāde, materiālu transportējot uz būvuzņēmēja atbērtni</t>
  </si>
  <si>
    <r>
      <t>m</t>
    </r>
    <r>
      <rPr>
        <vertAlign val="superscript"/>
        <sz val="10"/>
        <rFont val="Arial"/>
        <family val="2"/>
        <charset val="186"/>
      </rPr>
      <t>3</t>
    </r>
  </si>
  <si>
    <t>Minerālmateriālu maisījums (fr.0/63),
  izbūve 20cm biezumā</t>
  </si>
  <si>
    <r>
      <t>m</t>
    </r>
    <r>
      <rPr>
        <vertAlign val="superscript"/>
        <sz val="10"/>
        <rFont val="Arial"/>
        <family val="2"/>
        <charset val="186"/>
      </rPr>
      <t>2</t>
    </r>
  </si>
  <si>
    <t>Ģeotekstīla DuPont PLANNTEX ieklāšana</t>
  </si>
  <si>
    <t>Ģeotekstīla DuPont PLANTEX ieklāšana</t>
  </si>
  <si>
    <t>m</t>
  </si>
  <si>
    <t>Šķēršļu skrējiena ūdens bedre</t>
  </si>
  <si>
    <t>Armeta betona pamats 15 cm</t>
  </si>
  <si>
    <t>Lodes grūšana sektors</t>
  </si>
  <si>
    <t>Ūdens novadīšanas atvērumu ierīkošana -misiņa caurule d=4mm</t>
  </si>
  <si>
    <t>Diska un vesera mešanas sektors</t>
  </si>
  <si>
    <t>Bedres izbūve-zemes darbi,pamatnes betonēšana ar armētu  betonu C12/15-15 cm biezumā,metāla kastes montāža betonā</t>
  </si>
  <si>
    <t>Tāllēkšanas un 3-soļlēkšanas apvienotais sektors</t>
  </si>
  <si>
    <t>Minerālmateriālu maisījums (fr.0/32),
  izbūve 24cm biezumā</t>
  </si>
  <si>
    <t>Smalkas smilts segums 30 cm</t>
  </si>
  <si>
    <t>Žogi</t>
  </si>
  <si>
    <t>Aprīkojums</t>
  </si>
  <si>
    <t>Karoga mastu  Nika group uzstādīšana,pamatu caurules betonēšana</t>
  </si>
  <si>
    <t>Drenāžas sistēmas demontāža</t>
  </si>
  <si>
    <t xml:space="preserve">Būvgružu (ķieģeļi,betons,dzelzsbetons,koks) savākšana, aizvešana uz atbērtni  ar k=1,6 </t>
  </si>
  <si>
    <t>m3</t>
  </si>
  <si>
    <t>Stadiona solu,margu un saistīto kāpņu demontāža-728,6m²</t>
  </si>
  <si>
    <t>Žoga demontāža</t>
  </si>
  <si>
    <t>Zālāja ierīkošana</t>
  </si>
  <si>
    <t xml:space="preserve">Salizturīgā slāņa izbūve no smilts 15cm biezumā </t>
  </si>
  <si>
    <t>kompl</t>
  </si>
  <si>
    <t>Palīgmateriāli</t>
  </si>
  <si>
    <t>m²</t>
  </si>
  <si>
    <t>Ārējā kanalizācija K2</t>
  </si>
  <si>
    <t>Ārējie ūdensvadi Ū1;Ū2</t>
  </si>
  <si>
    <t>Ārējais ūdensvads Ū1 ---montāžas,palaišanas darbi</t>
  </si>
  <si>
    <t>Teritorijas laistīšanas krāns ( paslēpjams zaļajā zonā)</t>
  </si>
  <si>
    <t>Sistēmas tukšošana</t>
  </si>
  <si>
    <t xml:space="preserve">Ūdens skaitītājs </t>
  </si>
  <si>
    <t>Signāllenta</t>
  </si>
  <si>
    <t>Zemes darbi</t>
  </si>
  <si>
    <t>Digitālie uzmērījumi</t>
  </si>
  <si>
    <t>Ārējā kanalizācija K2 ---montāžas,palaišanas darbi</t>
  </si>
  <si>
    <t>PP T8  Ø110  drenāžas caurule</t>
  </si>
  <si>
    <t>Skaloti oļi drenāžas sistēmai (8-16)</t>
  </si>
  <si>
    <t>Vidēji rupja smilts tranšejas sagatavošanai (apbērums un pabērums)</t>
  </si>
  <si>
    <t>Nostiprinājums grāvī</t>
  </si>
  <si>
    <t>t.m</t>
  </si>
  <si>
    <t>Dmontējamā kanalizācija tai skaitā akas</t>
  </si>
  <si>
    <t>Digitālā uzmērīšana</t>
  </si>
  <si>
    <t>TV inspekcija lietus kanalizācijas cauruļvadiem</t>
  </si>
  <si>
    <t>Lietus ūdens savākšana sporta laukumam</t>
  </si>
  <si>
    <t>Pagaidu 2 viru (4m) vārtu montāža,demontāža</t>
  </si>
  <si>
    <t>gb.</t>
  </si>
  <si>
    <t xml:space="preserve">Pārvietojamās tualetes uzstādīšana,noma </t>
  </si>
  <si>
    <t>Objekta apsardze izmaksas</t>
  </si>
  <si>
    <t>Būvniecības objekta izkārtnes izgatavošana, uzstādīšana</t>
  </si>
  <si>
    <t>Ugunsdzēsības stenda  izgatavošana, uzstādīšana</t>
  </si>
  <si>
    <t>Atkritumu tvertnes v=7,7m³ uzstādīšana,noma</t>
  </si>
  <si>
    <t>Būvmateriālu krautnes ierīkošana</t>
  </si>
  <si>
    <t>Apsardzes posteņa uzstādīšana,noma</t>
  </si>
  <si>
    <t>Demontāžas darbi</t>
  </si>
  <si>
    <t>Sagatavošanas darbi, būvlaukuma uzturēšana</t>
  </si>
  <si>
    <t>Metāla konteinera inventāram  uzstādīšana ar autoceltni;noma</t>
  </si>
  <si>
    <t>Gumijas seguma demontāža,-6898 m²</t>
  </si>
  <si>
    <t>Siltināta ūdensskaitītāja aka laistīšanas pieslēgumam</t>
  </si>
  <si>
    <t xml:space="preserve">Zemes darbi </t>
  </si>
  <si>
    <t>Dz.b. aka DN 1000, (40t) rāmi un vāku H=1,8m AR SAVIENOTĀJDETAĻĀM ar  vāku , montāžai zaļajā zonā</t>
  </si>
  <si>
    <t>Plastmasas aka Ø400/315 ar gludu pacēlājcauruli, teleskopu, vāku H=0.9-2.0m AR SAVIENOTĀJDETAĻĀM ar peldošā tipa vāku, paredzēta zaļajā zonā</t>
  </si>
  <si>
    <t>Lokālu vietu remontzona</t>
  </si>
  <si>
    <t>Skrejceļu segums-6900 m²(griezums A-A)</t>
  </si>
  <si>
    <t xml:space="preserve">Salizturīgā slāņa izbūve no smilts vai citiem  atļautiem drenējošiem materiāliem (kf&gt;1m/dnn), 25cm biezumā </t>
  </si>
  <si>
    <t xml:space="preserve">Asfaltbetona virskārta ABT-16
 slāņa izbūve 6cm biezumā </t>
  </si>
  <si>
    <t xml:space="preserve">Salizturīgā slāņa izbūve no smilts 10cm biezumā </t>
  </si>
  <si>
    <t>Norobežojoša metāla ar koka segmentu apļa izbūve</t>
  </si>
  <si>
    <t>Norobežojoša metāla apļa izbūve - Diska mešanas aplis 2,5m IAAF sert. Ar ielikni vesera mešanai</t>
  </si>
  <si>
    <t>Tāllēkšanas atspēriena dēļu komplekts ar iebūvi, pamatne, dēlītis, plastilīns, vāks, sacensību, IAAF sert.</t>
  </si>
  <si>
    <t>Stadiona žoga ierīkošana - cinkota metāla barjera</t>
  </si>
  <si>
    <t>Kopsavilkuma aprēķini pa darbu vai konstruktīvo elementu veidiem Nr. 2</t>
  </si>
  <si>
    <t>2,1</t>
  </si>
  <si>
    <t>2,2</t>
  </si>
  <si>
    <t>Šķēršļa izbūve</t>
  </si>
  <si>
    <t xml:space="preserve">Diska mešanas galvanizēta tērauda aizsargrāmis ar tīklu, 4,5m augstumā , ar enkuriem iebetonēšanai IAAF </t>
  </si>
  <si>
    <t>Bortakmeņi  (ap lodes grūšanas zonu, skrejceļam ārējais perimetrs)</t>
  </si>
  <si>
    <t>Norobežojošo apmaļu uzstādīšana ap futbola laukumu</t>
  </si>
  <si>
    <t>Asfalta  seguma demontāža,-4404 m²</t>
  </si>
  <si>
    <t>Zemes rakšanas darbi,zemes līmeņa izlīdzināšana-2300 m²</t>
  </si>
  <si>
    <t>Asfalta segumi segums 425 m²</t>
  </si>
  <si>
    <t>Divviru vartu uzstādīšana 5m - vārti pēc nožogojuma parauga</t>
  </si>
  <si>
    <t>Vienviru vārtu uzstādīšana 3m - vārti pēc nožogojuma parauga</t>
  </si>
  <si>
    <t>_%</t>
  </si>
  <si>
    <t>1.</t>
  </si>
  <si>
    <t>1.1.</t>
  </si>
  <si>
    <t>1.2.</t>
  </si>
  <si>
    <t>1.3.</t>
  </si>
  <si>
    <t>Konteinera tipa vagoniņi  (2,5x6m) uzstādīšana ar autoceltni;noma 1.gab strādniekiem, 1.gab. noliktavai, 1.gab birojam.</t>
  </si>
  <si>
    <t>1.4.</t>
  </si>
  <si>
    <t>1.5.</t>
  </si>
  <si>
    <t>1.6.</t>
  </si>
  <si>
    <t>1.7.</t>
  </si>
  <si>
    <t>1.8.</t>
  </si>
  <si>
    <t>1.9.</t>
  </si>
  <si>
    <t>1.10.</t>
  </si>
  <si>
    <t>1.11.</t>
  </si>
  <si>
    <t>728,6m2</t>
  </si>
  <si>
    <t>6898m2</t>
  </si>
  <si>
    <t>Karoga mastu demontāža</t>
  </si>
  <si>
    <t xml:space="preserve"> </t>
  </si>
  <si>
    <t>5.gab.</t>
  </si>
  <si>
    <t>2300m2</t>
  </si>
  <si>
    <t>312m</t>
  </si>
  <si>
    <t>2.1.</t>
  </si>
  <si>
    <t>2.2.</t>
  </si>
  <si>
    <t>2.3.</t>
  </si>
  <si>
    <t>2.4.</t>
  </si>
  <si>
    <t>1,2.</t>
  </si>
  <si>
    <t>1.2.1.</t>
  </si>
  <si>
    <t>1.2.2.</t>
  </si>
  <si>
    <t>1.2.3.</t>
  </si>
  <si>
    <t>1.2.4.</t>
  </si>
  <si>
    <t>1.2.5.</t>
  </si>
  <si>
    <t>1,2,6,</t>
  </si>
  <si>
    <t>1.2.7.</t>
  </si>
  <si>
    <t>Sporta konstrukciju demontāža, divas tāllekšanas bedres, ūdens bedre. Lodes grušanas sektors, diska mešanas sektors,kārtslekšanas bedre.</t>
  </si>
  <si>
    <t>1.2.8.</t>
  </si>
  <si>
    <t>1.2.9.</t>
  </si>
  <si>
    <t>1.2.10.</t>
  </si>
  <si>
    <t>Konteineru noma, būvgružu aizvešanai uz ultivizāciju.</t>
  </si>
  <si>
    <t>2.</t>
  </si>
  <si>
    <t>2.5.</t>
  </si>
  <si>
    <t>2.6.</t>
  </si>
  <si>
    <t>2.7.</t>
  </si>
  <si>
    <t xml:space="preserve">Betons  C-30/25 </t>
  </si>
  <si>
    <t>2.2.1.</t>
  </si>
  <si>
    <t>2.2.2.</t>
  </si>
  <si>
    <t>2.2.3.</t>
  </si>
  <si>
    <t>2.2.4.</t>
  </si>
  <si>
    <t>2.2.5.</t>
  </si>
  <si>
    <t>2.2.6.</t>
  </si>
  <si>
    <t>2.2.7.</t>
  </si>
  <si>
    <t>2.2.8.</t>
  </si>
  <si>
    <t>2.2.9.</t>
  </si>
  <si>
    <t>2.2.10.</t>
  </si>
  <si>
    <t>2.2.11.</t>
  </si>
  <si>
    <t>2.2.12.</t>
  </si>
  <si>
    <t>2.2.13.</t>
  </si>
  <si>
    <t>Betona C16/20 pamatnes izbūve 400metrus akvadrenēm Aco Sport 1000;1500</t>
  </si>
  <si>
    <t>IAAF sertificēta ūdenscaurlaidīga sintētiskā seguma ieklāšana. Apakšējā slāņa biezums 11mm, kas gatavots no SBR granulām un sasistvielas uz vietas. Augšējais slānis 2mm biezumā no EPDM granulām un ar sasstvielu uzsmidzināts uz vietas, sarkanbrūnā krāsā.</t>
  </si>
  <si>
    <t xml:space="preserve"> IAAF sertificēts ūdenscaurlaidīgs sintētiskā seguma ieklāšana. Apakšējā slāņa biezums 16-18mm kas gatavots no SBR ganulām un saistvielas uz vietas. Augšējais slānis 2mm biezumā no EPDM granulām un saistvielas uzmidzināts uz vietas, sarkanbrūnā krāsā. Seguma bieziems 18mm-20mm.</t>
  </si>
  <si>
    <t>400m2</t>
  </si>
  <si>
    <t>IAAF sertificēta ūdenscaurlaidīga sintētiskā seguma ieklāšana. Apakšējā slāņa biezums 16mm-18mm, kas gatavots no SBR granulām un sasistvielas uz vietas. Augšējais slānis 2mm biezumā no EPDM granulām un ar sasstvielu uzsmidzināts uz vietas, sarkanbrūnā krāsā. Seguma biezums 18.mm-20mm.</t>
  </si>
  <si>
    <t>Kārtslēkšanas , augstlēkšanas, šķēpumešanas sektors</t>
  </si>
  <si>
    <t>1443m2</t>
  </si>
  <si>
    <t>Skrejceļa un vieglatlētikas sektoru marķēšanas ierīkošana (ar attiecīgo marķējuma krāsu)</t>
  </si>
  <si>
    <t>m .</t>
  </si>
  <si>
    <t>2,2,14.</t>
  </si>
  <si>
    <t xml:space="preserve"> Šķembu pamatnes izbūve 400m akvadrenes Aco Sport 1000, 1500</t>
  </si>
  <si>
    <t>2.2.15.</t>
  </si>
  <si>
    <t>Zālājs  lodes grūšanas zonā-200 m²</t>
  </si>
  <si>
    <t>Zālāji ar melnzemes kārtu 15 cm ierīkošana, kur 2 vienības ir melnzeme un 1 vienība sijāta grants</t>
  </si>
  <si>
    <t>Zālāji ar melnzemes kārtu 15 cm ierīkošana, kur 2 vienības ir melnzeme un 1 vienība sijāta grants un esošās grunts blietēšna</t>
  </si>
  <si>
    <t>Esošās grunts blietēšana</t>
  </si>
  <si>
    <t xml:space="preserve">Ūdenscaurlaidīga Poraasfalta izlīdzinošā virskārta PA-16 slāņa izbūve 6cm biezumā </t>
  </si>
  <si>
    <t xml:space="preserve">3.1. </t>
  </si>
  <si>
    <t>3.3.</t>
  </si>
  <si>
    <t xml:space="preserve">3.2. </t>
  </si>
  <si>
    <t>3.4,</t>
  </si>
  <si>
    <t>3.5.</t>
  </si>
  <si>
    <t>3.6.</t>
  </si>
  <si>
    <t>3.7.</t>
  </si>
  <si>
    <t>3.8.</t>
  </si>
  <si>
    <t>3.9.</t>
  </si>
  <si>
    <t>3,10.</t>
  </si>
  <si>
    <t>3.11.</t>
  </si>
  <si>
    <t>3.12.</t>
  </si>
  <si>
    <t>3.13.</t>
  </si>
  <si>
    <t>3.14.</t>
  </si>
  <si>
    <t>3.15.</t>
  </si>
  <si>
    <t xml:space="preserve"> Betona apmale BR 100.20.08 uz betona C16/20 pamata pa skrejceļa ārējo perimetru un ap lodes grūšanas zonu</t>
  </si>
  <si>
    <t>3.16.</t>
  </si>
  <si>
    <t>3.17.</t>
  </si>
  <si>
    <t>3.18.</t>
  </si>
  <si>
    <t>3.19.</t>
  </si>
  <si>
    <t>Stiegrota betona baseina izbūve 26,5kvm 150-200mm biezumā</t>
  </si>
  <si>
    <t>Akvadrenes ierīkošana 4,20m baseina malā</t>
  </si>
  <si>
    <t>3.20.</t>
  </si>
  <si>
    <t>3.21.</t>
  </si>
  <si>
    <t>3.23.</t>
  </si>
  <si>
    <t>3.24.</t>
  </si>
  <si>
    <t>3.22.</t>
  </si>
  <si>
    <t>IAAF sertificēta ūdenscaurlaidīga sintētiskā seguma ieklāšana 25mm, uzstādīšana uz baseina horizontālās daļas</t>
  </si>
  <si>
    <t>3.25.</t>
  </si>
  <si>
    <t>3.26.</t>
  </si>
  <si>
    <t>3.27.</t>
  </si>
  <si>
    <t>3.28,</t>
  </si>
  <si>
    <t>3.29.</t>
  </si>
  <si>
    <t>3.30.</t>
  </si>
  <si>
    <t>3.31.</t>
  </si>
  <si>
    <t>3.32.</t>
  </si>
  <si>
    <t>3.33.</t>
  </si>
  <si>
    <t>3.34.</t>
  </si>
  <si>
    <t>3.35.</t>
  </si>
  <si>
    <t>3,36.</t>
  </si>
  <si>
    <t>3.37.</t>
  </si>
  <si>
    <t>3.38.</t>
  </si>
  <si>
    <t>3.39.</t>
  </si>
  <si>
    <t>3.40.</t>
  </si>
  <si>
    <t>3.41.</t>
  </si>
  <si>
    <t>3.42.</t>
  </si>
  <si>
    <t>3.43.</t>
  </si>
  <si>
    <t>3.44.</t>
  </si>
  <si>
    <t xml:space="preserve"> 3.45.</t>
  </si>
  <si>
    <t>3.46.</t>
  </si>
  <si>
    <t>3.47.</t>
  </si>
  <si>
    <t>Akvadrenes Aco Sport 1000 ar plastmasas pārsēgu, polimērbetona U-formas kanāli, to uzstādīšana uz betona pamata pa skrejceļa iekšējo perimetru vai analogs izstrādājums.</t>
  </si>
  <si>
    <t xml:space="preserve"> Akvadrenes Aco Sport 1500 ar sintētisko seguma pārsegu, polimērbetona U-formas kanāli, to uzstādīšana uz betona pamata pa skrejceļa iekšējo perimetru vai alalogs izstrādājums.</t>
  </si>
  <si>
    <t>2.2.16.</t>
  </si>
  <si>
    <t>Akvadrenes Aco Sport 7400 (500mm platumā un 9,00 metru garumā uzstādīšana smilts uzskrāšanai tāllekšanas un trīssoļlekšanas bedrēm (2.gab), gar abām sānu malām un bedres galos.</t>
  </si>
  <si>
    <t>2.2.17.</t>
  </si>
  <si>
    <t>Šķembu pamatnes izbūve akvadrenes Aco Sport 7400 apmalei</t>
  </si>
  <si>
    <t>2.2.18.</t>
  </si>
  <si>
    <t>Betona C16/20 pamatnes izbūve akvadrenes Aco Sport 7400 apmalei</t>
  </si>
  <si>
    <t>2.,2,19.</t>
  </si>
  <si>
    <t>Tāllekšanas un trīsoļlekšanas sektora (2.gab) bedrei apmales ar gumijotu augšmalu Aco Sport 7100 uzstādīšana</t>
  </si>
  <si>
    <t>2.2.20.</t>
  </si>
  <si>
    <t>Šķembu pamatnes izbūve akvadrenes Aco Sport 7100 apmalei</t>
  </si>
  <si>
    <t>2.2.21.</t>
  </si>
  <si>
    <t xml:space="preserve"> Betona C 16/20 pamatnes izbūve akvadrenes Aco Sport 7100 apmalei</t>
  </si>
  <si>
    <t>2.2.22.</t>
  </si>
  <si>
    <t xml:space="preserve">Būvlaukuma nožogošana ar invemtāra žoga posmiem 3,5x2m,žogu nojaukšana,noma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</si>
</sst>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 #,##0.00_-;_-* \-??_-;_-@_-"/>
    <numFmt numFmtId="165" formatCode="m\o\n\th\ d\,\ yyyy"/>
    <numFmt numFmtId="166" formatCode="#.00"/>
    <numFmt numFmtId="167" formatCode="#."/>
  </numFmts>
  <fonts count="42"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2"/>
      <name val="Arial"/>
      <family val="2"/>
      <charset val="186"/>
    </font>
    <font>
      <b/>
      <sz val="12"/>
      <name val="Arial"/>
      <family val="2"/>
      <charset val="186"/>
    </font>
    <font>
      <b/>
      <sz val="16"/>
      <name val="Arial"/>
      <family val="2"/>
      <charset val="186"/>
    </font>
    <font>
      <sz val="11"/>
      <name val="Arial"/>
      <family val="2"/>
      <charset val="186"/>
    </font>
    <font>
      <b/>
      <sz val="11"/>
      <name val="Arial"/>
      <family val="2"/>
      <charset val="186"/>
    </font>
    <font>
      <b/>
      <sz val="14"/>
      <name val="Arial"/>
      <family val="2"/>
      <charset val="186"/>
    </font>
    <font>
      <sz val="11"/>
      <color indexed="10"/>
      <name val="Arial"/>
      <family val="2"/>
      <charset val="186"/>
    </font>
    <font>
      <sz val="8"/>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b/>
      <sz val="12"/>
      <color theme="3" tint="-0.499984740745262"/>
      <name val="Arial"/>
      <family val="2"/>
      <charset val="204"/>
    </font>
    <font>
      <sz val="14"/>
      <name val="Arial"/>
      <family val="2"/>
      <charset val="186"/>
    </font>
    <font>
      <b/>
      <sz val="10"/>
      <name val="Arial"/>
      <family val="2"/>
      <charset val="186"/>
    </font>
    <font>
      <sz val="10"/>
      <name val="Arial"/>
      <family val="2"/>
    </font>
    <font>
      <sz val="10"/>
      <color theme="5" tint="-0.499984740745262"/>
      <name val="Arial"/>
      <family val="2"/>
      <charset val="186"/>
    </font>
    <font>
      <sz val="10"/>
      <color theme="1"/>
      <name val="Arial"/>
      <family val="2"/>
      <charset val="186"/>
    </font>
    <font>
      <sz val="11"/>
      <color theme="1"/>
      <name val="Arial"/>
      <family val="2"/>
      <charset val="186"/>
    </font>
    <font>
      <b/>
      <sz val="11"/>
      <color theme="1"/>
      <name val="Arial"/>
      <family val="2"/>
      <charset val="186"/>
    </font>
    <font>
      <sz val="12"/>
      <color theme="1"/>
      <name val="Arial"/>
      <family val="2"/>
      <charset val="186"/>
    </font>
    <font>
      <sz val="9"/>
      <name val="Arial"/>
      <family val="2"/>
      <charset val="186"/>
    </font>
    <font>
      <sz val="12"/>
      <color theme="0"/>
      <name val="Arial"/>
      <family val="2"/>
      <charset val="186"/>
    </font>
    <font>
      <sz val="11"/>
      <name val="Calibri"/>
      <family val="2"/>
      <charset val="186"/>
      <scheme val="minor"/>
    </font>
    <font>
      <vertAlign val="superscript"/>
      <sz val="10"/>
      <name val="Arial"/>
      <family val="2"/>
      <charset val="186"/>
    </font>
    <font>
      <sz val="11"/>
      <color indexed="8"/>
      <name val="Arial"/>
      <family val="2"/>
      <charset val="186"/>
    </font>
    <font>
      <i/>
      <sz val="12"/>
      <name val="Arial"/>
      <family val="2"/>
      <charset val="186"/>
    </font>
    <font>
      <sz val="11"/>
      <color indexed="8"/>
      <name val="Calibri"/>
      <family val="2"/>
      <charset val="204"/>
    </font>
    <font>
      <sz val="11"/>
      <color indexed="8"/>
      <name val="Calibri"/>
      <family val="2"/>
      <charset val="186"/>
    </font>
    <font>
      <sz val="10"/>
      <color indexed="8"/>
      <name val="Arial"/>
      <family val="2"/>
      <charset val="186"/>
    </font>
    <font>
      <sz val="10"/>
      <color indexed="16"/>
      <name val="Arial"/>
      <family val="2"/>
      <charset val="186"/>
    </font>
    <font>
      <sz val="10"/>
      <name val="Swiss TL"/>
      <family val="2"/>
      <charset val="186"/>
    </font>
    <font>
      <sz val="11"/>
      <name val="Calibri"/>
      <family val="2"/>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indexed="43"/>
        <bgColor indexed="64"/>
      </patternFill>
    </fill>
    <fill>
      <patternFill patternType="solid">
        <fgColor theme="0"/>
        <bgColor indexed="64"/>
      </patternFill>
    </fill>
    <fill>
      <patternFill patternType="solid">
        <fgColor theme="0"/>
        <bgColor indexed="26"/>
      </patternFill>
    </fill>
    <fill>
      <patternFill patternType="solid">
        <fgColor indexed="44"/>
        <bgColor indexed="31"/>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medium">
        <color auto="1"/>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s>
  <cellStyleXfs count="55">
    <xf numFmtId="0" fontId="0" fillId="0" borderId="0"/>
    <xf numFmtId="0" fontId="7"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17" fillId="0" borderId="0" applyFill="0" applyBorder="0" applyAlignment="0" applyProtection="0"/>
    <xf numFmtId="165" fontId="18" fillId="0" borderId="0">
      <protection locked="0"/>
    </xf>
    <xf numFmtId="166" fontId="18" fillId="0" borderId="0">
      <protection locked="0"/>
    </xf>
    <xf numFmtId="167" fontId="19" fillId="0" borderId="0">
      <protection locked="0"/>
    </xf>
    <xf numFmtId="167" fontId="19" fillId="0" borderId="0">
      <protection locked="0"/>
    </xf>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17" fillId="0" borderId="0"/>
    <xf numFmtId="0" fontId="5" fillId="0" borderId="0"/>
    <xf numFmtId="43" fontId="5" fillId="0" borderId="0" applyFont="0" applyFill="0" applyBorder="0" applyAlignment="0" applyProtection="0"/>
    <xf numFmtId="0" fontId="4" fillId="0" borderId="0"/>
    <xf numFmtId="0" fontId="20" fillId="0" borderId="0"/>
    <xf numFmtId="0" fontId="3" fillId="0" borderId="0"/>
    <xf numFmtId="0" fontId="3" fillId="0" borderId="0"/>
    <xf numFmtId="0" fontId="36" fillId="0" borderId="0"/>
    <xf numFmtId="0" fontId="3" fillId="0" borderId="0"/>
    <xf numFmtId="43" fontId="37" fillId="0" borderId="0" applyFont="0" applyFill="0" applyBorder="0" applyAlignment="0" applyProtection="0"/>
    <xf numFmtId="0" fontId="3" fillId="0" borderId="0"/>
    <xf numFmtId="0" fontId="37" fillId="0" borderId="0"/>
    <xf numFmtId="0" fontId="2" fillId="0" borderId="0"/>
    <xf numFmtId="0" fontId="37" fillId="9" borderId="0" applyNumberFormat="0" applyBorder="0" applyAlignment="0" applyProtection="0"/>
    <xf numFmtId="0" fontId="8" fillId="0" borderId="0"/>
    <xf numFmtId="0" fontId="37" fillId="0" borderId="0"/>
    <xf numFmtId="0" fontId="1" fillId="0" borderId="0"/>
    <xf numFmtId="0" fontId="1" fillId="0" borderId="0"/>
    <xf numFmtId="0" fontId="1" fillId="0" borderId="0"/>
    <xf numFmtId="0" fontId="8" fillId="0" borderId="0"/>
  </cellStyleXfs>
  <cellXfs count="261">
    <xf numFmtId="0" fontId="0" fillId="0" borderId="0" xfId="0"/>
    <xf numFmtId="0" fontId="8" fillId="0" borderId="0" xfId="0" applyFont="1"/>
    <xf numFmtId="0" fontId="12" fillId="0" borderId="0" xfId="0" applyFont="1" applyAlignment="1">
      <alignment horizontal="right" vertical="top" wrapText="1"/>
    </xf>
    <xf numFmtId="0" fontId="12" fillId="0" borderId="0" xfId="0" applyFont="1"/>
    <xf numFmtId="0" fontId="12" fillId="0" borderId="0" xfId="0" applyFont="1" applyAlignment="1">
      <alignment horizontal="left"/>
    </xf>
    <xf numFmtId="0" fontId="8" fillId="0" borderId="0" xfId="27" applyFont="1"/>
    <xf numFmtId="0" fontId="8" fillId="0" borderId="0" xfId="27" applyFont="1" applyAlignment="1">
      <alignment horizontal="right"/>
    </xf>
    <xf numFmtId="0" fontId="9" fillId="0" borderId="0" xfId="27" applyFont="1" applyAlignment="1">
      <alignment horizontal="right"/>
    </xf>
    <xf numFmtId="0" fontId="10" fillId="0" borderId="0" xfId="27" applyFont="1" applyAlignment="1">
      <alignment horizontal="center"/>
    </xf>
    <xf numFmtId="0" fontId="21" fillId="0" borderId="0" xfId="27" applyFont="1" applyAlignment="1">
      <alignment horizontal="right" vertical="center" wrapText="1"/>
    </xf>
    <xf numFmtId="0" fontId="6" fillId="0" borderId="0" xfId="27"/>
    <xf numFmtId="0" fontId="12" fillId="0" borderId="0" xfId="0" applyFont="1" applyAlignment="1">
      <alignment horizontal="right"/>
    </xf>
    <xf numFmtId="0" fontId="10" fillId="4" borderId="8" xfId="33" applyFont="1" applyFill="1" applyBorder="1" applyAlignment="1" applyProtection="1">
      <alignment vertical="center" wrapText="1"/>
      <protection locked="0"/>
    </xf>
    <xf numFmtId="0" fontId="24" fillId="0" borderId="7" xfId="34" applyFont="1" applyBorder="1" applyAlignment="1" applyProtection="1">
      <alignment horizontal="center" vertical="center"/>
      <protection locked="0"/>
    </xf>
    <xf numFmtId="0" fontId="24" fillId="7" borderId="7" xfId="34" applyFont="1" applyFill="1" applyBorder="1" applyAlignment="1" applyProtection="1">
      <alignment horizontal="center" vertical="center"/>
      <protection locked="0"/>
    </xf>
    <xf numFmtId="0" fontId="27" fillId="0" borderId="0" xfId="36" applyFont="1"/>
    <xf numFmtId="0" fontId="27" fillId="0" borderId="0" xfId="36" applyFont="1" applyAlignment="1">
      <alignment horizontal="right" vertical="center"/>
    </xf>
    <xf numFmtId="0" fontId="28" fillId="0" borderId="0" xfId="36" applyFont="1" applyAlignment="1">
      <alignment vertical="center"/>
    </xf>
    <xf numFmtId="0" fontId="28" fillId="0" borderId="0" xfId="36" applyFont="1"/>
    <xf numFmtId="0" fontId="26" fillId="0" borderId="11" xfId="36" applyFont="1" applyBorder="1" applyAlignment="1">
      <alignment horizontal="center" vertical="center"/>
    </xf>
    <xf numFmtId="2" fontId="26" fillId="0" borderId="9" xfId="36" applyNumberFormat="1" applyFont="1" applyBorder="1" applyAlignment="1">
      <alignment horizontal="center" vertical="center"/>
    </xf>
    <xf numFmtId="2" fontId="25" fillId="0" borderId="9" xfId="36" applyNumberFormat="1" applyFont="1" applyBorder="1" applyAlignment="1">
      <alignment horizontal="center" vertical="center"/>
    </xf>
    <xf numFmtId="2" fontId="26" fillId="7" borderId="9" xfId="36" applyNumberFormat="1" applyFont="1" applyFill="1" applyBorder="1" applyAlignment="1">
      <alignment horizontal="center" vertical="center"/>
    </xf>
    <xf numFmtId="2" fontId="26" fillId="0" borderId="12" xfId="36" applyNumberFormat="1" applyFont="1" applyBorder="1" applyAlignment="1">
      <alignment horizontal="center" vertical="center"/>
    </xf>
    <xf numFmtId="0" fontId="26" fillId="0" borderId="13" xfId="36" applyFont="1" applyBorder="1" applyAlignment="1">
      <alignment horizontal="center" vertical="center"/>
    </xf>
    <xf numFmtId="0" fontId="26" fillId="0" borderId="15" xfId="36" applyFont="1" applyBorder="1" applyAlignment="1">
      <alignment vertical="center" wrapText="1"/>
    </xf>
    <xf numFmtId="0" fontId="26" fillId="0" borderId="15" xfId="36" applyFont="1" applyBorder="1" applyAlignment="1">
      <alignment horizontal="center" vertical="center" wrapText="1"/>
    </xf>
    <xf numFmtId="2" fontId="26" fillId="0" borderId="15" xfId="36" applyNumberFormat="1" applyFont="1" applyBorder="1" applyAlignment="1">
      <alignment horizontal="center" vertical="center"/>
    </xf>
    <xf numFmtId="2" fontId="26" fillId="7" borderId="15" xfId="36" applyNumberFormat="1" applyFont="1" applyFill="1" applyBorder="1" applyAlignment="1">
      <alignment horizontal="center" vertical="center"/>
    </xf>
    <xf numFmtId="2" fontId="26" fillId="0" borderId="16" xfId="36" applyNumberFormat="1" applyFont="1" applyBorder="1" applyAlignment="1">
      <alignment horizontal="center" vertical="center"/>
    </xf>
    <xf numFmtId="0" fontId="28" fillId="0" borderId="5" xfId="36" applyFont="1" applyBorder="1" applyAlignment="1">
      <alignment horizontal="center" vertical="center"/>
    </xf>
    <xf numFmtId="0" fontId="27" fillId="0" borderId="5" xfId="36" applyFont="1" applyBorder="1" applyAlignment="1">
      <alignment vertical="top"/>
    </xf>
    <xf numFmtId="164" fontId="13" fillId="0" borderId="18" xfId="36" applyNumberFormat="1" applyFont="1" applyFill="1" applyBorder="1" applyAlignment="1">
      <alignment horizontal="right" vertical="center"/>
    </xf>
    <xf numFmtId="0" fontId="29" fillId="0" borderId="0" xfId="36" applyFont="1" applyAlignment="1">
      <alignment vertical="center"/>
    </xf>
    <xf numFmtId="2" fontId="25" fillId="0" borderId="9" xfId="0" applyNumberFormat="1" applyFont="1" applyBorder="1" applyAlignment="1">
      <alignment horizontal="center" vertical="center"/>
    </xf>
    <xf numFmtId="0" fontId="30" fillId="0" borderId="9" xfId="0" applyFont="1" applyFill="1" applyBorder="1" applyAlignment="1">
      <alignment horizontal="center" vertical="center" wrapText="1"/>
    </xf>
    <xf numFmtId="0" fontId="28" fillId="7" borderId="0" xfId="36" applyFont="1" applyFill="1"/>
    <xf numFmtId="0" fontId="27" fillId="7" borderId="0" xfId="36" applyFont="1" applyFill="1"/>
    <xf numFmtId="2" fontId="26" fillId="7" borderId="20" xfId="36" applyNumberFormat="1" applyFont="1" applyFill="1" applyBorder="1" applyAlignment="1">
      <alignment horizontal="center" vertical="center"/>
    </xf>
    <xf numFmtId="2" fontId="25" fillId="7" borderId="9" xfId="36" applyNumberFormat="1" applyFont="1" applyFill="1" applyBorder="1" applyAlignment="1">
      <alignment horizontal="center" vertical="center"/>
    </xf>
    <xf numFmtId="2" fontId="25" fillId="7" borderId="20" xfId="0" applyNumberFormat="1" applyFont="1" applyFill="1" applyBorder="1" applyAlignment="1">
      <alignment horizontal="center" vertical="center"/>
    </xf>
    <xf numFmtId="2" fontId="25" fillId="7" borderId="20" xfId="36" applyNumberFormat="1" applyFont="1" applyFill="1" applyBorder="1" applyAlignment="1">
      <alignment horizontal="center" vertical="center"/>
    </xf>
    <xf numFmtId="2" fontId="26" fillId="7" borderId="21" xfId="36" applyNumberFormat="1" applyFont="1" applyFill="1" applyBorder="1" applyAlignment="1">
      <alignment horizontal="center" vertical="center"/>
    </xf>
    <xf numFmtId="0" fontId="13" fillId="0" borderId="5" xfId="36" applyFont="1" applyFill="1" applyBorder="1" applyAlignment="1">
      <alignment horizontal="right" vertical="center" wrapText="1"/>
    </xf>
    <xf numFmtId="0" fontId="13" fillId="0" borderId="5" xfId="36" applyFont="1" applyFill="1" applyBorder="1" applyAlignment="1">
      <alignment vertical="center" wrapText="1"/>
    </xf>
    <xf numFmtId="164" fontId="13" fillId="0" borderId="5" xfId="36" applyNumberFormat="1" applyFont="1" applyFill="1" applyBorder="1" applyAlignment="1">
      <alignment horizontal="right" vertical="center"/>
    </xf>
    <xf numFmtId="0" fontId="26" fillId="7" borderId="19" xfId="36" applyFont="1" applyFill="1" applyBorder="1" applyAlignment="1">
      <alignment horizontal="center" vertical="center"/>
    </xf>
    <xf numFmtId="4" fontId="8" fillId="3" borderId="9" xfId="0" applyNumberFormat="1" applyFont="1" applyFill="1" applyBorder="1" applyAlignment="1">
      <alignment horizontal="center"/>
    </xf>
    <xf numFmtId="4" fontId="25" fillId="0" borderId="12" xfId="0" applyNumberFormat="1" applyFont="1" applyBorder="1" applyAlignment="1">
      <alignment horizontal="center"/>
    </xf>
    <xf numFmtId="0" fontId="13" fillId="8" borderId="5" xfId="36" applyFont="1" applyFill="1" applyBorder="1" applyAlignment="1">
      <alignment horizontal="right" vertical="center" wrapText="1"/>
    </xf>
    <xf numFmtId="0" fontId="14" fillId="0" borderId="0" xfId="20" applyFont="1" applyAlignment="1">
      <alignment horizontal="center"/>
    </xf>
    <xf numFmtId="0" fontId="8" fillId="0" borderId="0" xfId="20" applyFont="1"/>
    <xf numFmtId="0" fontId="14" fillId="0" borderId="0" xfId="20" applyFont="1" applyAlignment="1">
      <alignment horizontal="right" vertical="top" wrapText="1"/>
    </xf>
    <xf numFmtId="0" fontId="14" fillId="0" borderId="0" xfId="20" applyFont="1" applyAlignment="1">
      <alignment horizontal="center" vertical="top" wrapText="1"/>
    </xf>
    <xf numFmtId="0" fontId="8" fillId="0" borderId="0" xfId="20" applyFont="1" applyAlignment="1">
      <alignment horizontal="center"/>
    </xf>
    <xf numFmtId="0" fontId="9" fillId="0" borderId="0" xfId="20" applyFont="1" applyAlignment="1">
      <alignment vertical="top" wrapText="1"/>
    </xf>
    <xf numFmtId="0" fontId="12" fillId="0" borderId="0" xfId="20" applyFont="1"/>
    <xf numFmtId="0" fontId="31" fillId="0" borderId="0" xfId="20" applyFont="1" applyAlignment="1">
      <alignment horizontal="left"/>
    </xf>
    <xf numFmtId="0" fontId="22" fillId="0" borderId="26" xfId="20" applyFont="1" applyBorder="1" applyAlignment="1">
      <alignment horizontal="justify" vertical="top" wrapText="1"/>
    </xf>
    <xf numFmtId="0" fontId="22" fillId="0" borderId="27" xfId="20" applyFont="1" applyBorder="1" applyAlignment="1">
      <alignment horizontal="justify" vertical="top" wrapText="1"/>
    </xf>
    <xf numFmtId="0" fontId="22" fillId="0" borderId="30" xfId="20" applyFont="1" applyBorder="1" applyAlignment="1">
      <alignment horizontal="justify" vertical="top" wrapText="1"/>
    </xf>
    <xf numFmtId="0" fontId="23" fillId="0" borderId="31" xfId="20" applyFont="1" applyBorder="1" applyAlignment="1">
      <alignment horizontal="center" vertical="center" wrapText="1"/>
    </xf>
    <xf numFmtId="49" fontId="23" fillId="0" borderId="7" xfId="20" applyNumberFormat="1" applyFont="1" applyBorder="1" applyAlignment="1">
      <alignment horizontal="center" vertical="center" wrapText="1"/>
    </xf>
    <xf numFmtId="4" fontId="8" fillId="3" borderId="7" xfId="20" applyNumberFormat="1" applyFont="1" applyFill="1" applyBorder="1" applyAlignment="1">
      <alignment horizontal="center"/>
    </xf>
    <xf numFmtId="0" fontId="23" fillId="0" borderId="31" xfId="20" applyFont="1" applyBorder="1" applyAlignment="1">
      <alignment horizontal="center" vertical="top" wrapText="1"/>
    </xf>
    <xf numFmtId="49" fontId="23" fillId="0" borderId="7" xfId="20" applyNumberFormat="1" applyFont="1" applyBorder="1" applyAlignment="1">
      <alignment horizontal="center" vertical="top" wrapText="1"/>
    </xf>
    <xf numFmtId="4" fontId="8" fillId="0" borderId="32" xfId="20" applyNumberFormat="1" applyFont="1" applyBorder="1" applyAlignment="1">
      <alignment horizontal="center"/>
    </xf>
    <xf numFmtId="0" fontId="10" fillId="0" borderId="5" xfId="20" applyFont="1" applyBorder="1" applyAlignment="1">
      <alignment horizontal="right" vertical="top" wrapText="1"/>
    </xf>
    <xf numFmtId="4" fontId="13" fillId="6" borderId="5" xfId="20" applyNumberFormat="1" applyFont="1" applyFill="1" applyBorder="1" applyAlignment="1">
      <alignment horizontal="center" vertical="top" wrapText="1"/>
    </xf>
    <xf numFmtId="9" fontId="10" fillId="0" borderId="5" xfId="20" applyNumberFormat="1" applyFont="1" applyBorder="1" applyAlignment="1">
      <alignment horizontal="center" vertical="center" wrapText="1"/>
    </xf>
    <xf numFmtId="4" fontId="13" fillId="0" borderId="5" xfId="20" applyNumberFormat="1" applyFont="1" applyBorder="1" applyAlignment="1">
      <alignment horizontal="center" vertical="top" wrapText="1"/>
    </xf>
    <xf numFmtId="10" fontId="10" fillId="0" borderId="5" xfId="20" applyNumberFormat="1" applyFont="1" applyBorder="1" applyAlignment="1">
      <alignment horizontal="center" vertical="center" wrapText="1"/>
    </xf>
    <xf numFmtId="4" fontId="13" fillId="4" borderId="5" xfId="20" applyNumberFormat="1" applyFont="1" applyFill="1" applyBorder="1" applyAlignment="1">
      <alignment horizontal="center" vertical="top" wrapText="1"/>
    </xf>
    <xf numFmtId="0" fontId="22" fillId="0" borderId="0" xfId="20" applyFont="1" applyAlignment="1">
      <alignment horizontal="justify"/>
    </xf>
    <xf numFmtId="0" fontId="12" fillId="0" borderId="0" xfId="20" applyFont="1" applyAlignment="1">
      <alignment horizontal="right" vertical="top" wrapText="1"/>
    </xf>
    <xf numFmtId="0" fontId="12" fillId="0" borderId="0" xfId="20" applyFont="1" applyBorder="1" applyAlignment="1">
      <alignment vertical="top" wrapText="1"/>
    </xf>
    <xf numFmtId="0" fontId="12" fillId="0" borderId="0" xfId="20" applyFont="1" applyAlignment="1">
      <alignment horizontal="left"/>
    </xf>
    <xf numFmtId="0" fontId="26" fillId="7" borderId="10" xfId="36" applyFont="1" applyFill="1" applyBorder="1" applyAlignment="1">
      <alignment horizontal="center" vertical="center"/>
    </xf>
    <xf numFmtId="2" fontId="27" fillId="7" borderId="0" xfId="36" applyNumberFormat="1" applyFont="1" applyFill="1"/>
    <xf numFmtId="4" fontId="0" fillId="0" borderId="9" xfId="0" applyNumberFormat="1" applyBorder="1" applyAlignment="1">
      <alignment horizontal="center" vertical="center" wrapText="1"/>
    </xf>
    <xf numFmtId="4" fontId="0" fillId="0" borderId="9" xfId="0" applyNumberFormat="1" applyBorder="1" applyAlignment="1">
      <alignment horizontal="left" vertical="center" wrapText="1"/>
    </xf>
    <xf numFmtId="3" fontId="0" fillId="0" borderId="35" xfId="0" applyNumberFormat="1" applyBorder="1" applyAlignment="1">
      <alignment horizontal="center" vertical="center" wrapText="1"/>
    </xf>
    <xf numFmtId="4" fontId="32" fillId="0" borderId="9" xfId="0" applyNumberFormat="1" applyFont="1" applyFill="1" applyBorder="1" applyAlignment="1">
      <alignment horizontal="center" vertical="center" wrapText="1"/>
    </xf>
    <xf numFmtId="2" fontId="26" fillId="0" borderId="9" xfId="0" applyNumberFormat="1" applyFont="1" applyBorder="1" applyAlignment="1">
      <alignment horizontal="center" vertical="center"/>
    </xf>
    <xf numFmtId="2" fontId="26" fillId="0" borderId="12" xfId="0" applyNumberFormat="1" applyFont="1" applyBorder="1" applyAlignment="1">
      <alignment horizontal="center" vertical="center"/>
    </xf>
    <xf numFmtId="0" fontId="26" fillId="7" borderId="36" xfId="36" applyFont="1" applyFill="1" applyBorder="1" applyAlignment="1">
      <alignment horizontal="center" vertical="center"/>
    </xf>
    <xf numFmtId="0" fontId="24" fillId="7" borderId="37" xfId="34" applyFont="1" applyFill="1" applyBorder="1" applyAlignment="1" applyProtection="1">
      <alignment horizontal="left" vertical="center" wrapText="1" indent="1"/>
      <protection locked="0"/>
    </xf>
    <xf numFmtId="0" fontId="24" fillId="7" borderId="37" xfId="34" applyFont="1" applyFill="1" applyBorder="1" applyAlignment="1" applyProtection="1">
      <alignment horizontal="center" vertical="center"/>
      <protection locked="0"/>
    </xf>
    <xf numFmtId="0" fontId="16" fillId="0" borderId="0" xfId="0" applyFont="1" applyAlignment="1">
      <alignment horizontal="center" vertical="top" wrapText="1"/>
    </xf>
    <xf numFmtId="2" fontId="25" fillId="7" borderId="9" xfId="0" applyNumberFormat="1" applyFont="1" applyFill="1" applyBorder="1" applyAlignment="1">
      <alignment horizontal="center" vertical="center"/>
    </xf>
    <xf numFmtId="0" fontId="27" fillId="7" borderId="0" xfId="36" applyFont="1" applyFill="1" applyAlignment="1">
      <alignment horizontal="right" vertical="center"/>
    </xf>
    <xf numFmtId="0" fontId="29" fillId="7" borderId="0" xfId="36" applyFont="1" applyFill="1" applyAlignment="1">
      <alignment vertical="center"/>
    </xf>
    <xf numFmtId="0" fontId="30" fillId="7" borderId="9" xfId="34" applyFont="1" applyFill="1" applyBorder="1" applyAlignment="1">
      <alignment horizontal="center" vertical="center" wrapText="1"/>
    </xf>
    <xf numFmtId="0" fontId="26" fillId="7" borderId="14" xfId="36" applyFont="1" applyFill="1" applyBorder="1" applyAlignment="1">
      <alignment horizontal="center" vertical="center"/>
    </xf>
    <xf numFmtId="0" fontId="27" fillId="7" borderId="5" xfId="36" applyFont="1" applyFill="1" applyBorder="1" applyAlignment="1">
      <alignment vertical="top"/>
    </xf>
    <xf numFmtId="0" fontId="28" fillId="7" borderId="0" xfId="36" applyFont="1" applyFill="1" applyAlignment="1">
      <alignment vertical="center"/>
    </xf>
    <xf numFmtId="0" fontId="10" fillId="0" borderId="5" xfId="20" applyFont="1" applyBorder="1" applyAlignment="1">
      <alignment horizontal="right" vertical="center" wrapText="1"/>
    </xf>
    <xf numFmtId="0" fontId="22" fillId="0" borderId="5" xfId="20" applyFont="1" applyBorder="1" applyAlignment="1">
      <alignment horizontal="justify" vertical="top" wrapText="1"/>
    </xf>
    <xf numFmtId="49" fontId="28" fillId="0" borderId="0" xfId="36" applyNumberFormat="1" applyFont="1"/>
    <xf numFmtId="0" fontId="0" fillId="0" borderId="0" xfId="0" applyFont="1"/>
    <xf numFmtId="4" fontId="15" fillId="0" borderId="0" xfId="0" applyNumberFormat="1" applyFont="1"/>
    <xf numFmtId="0" fontId="8" fillId="0" borderId="0" xfId="40" applyFont="1"/>
    <xf numFmtId="0" fontId="34" fillId="0" borderId="0" xfId="41" applyFont="1"/>
    <xf numFmtId="0" fontId="13" fillId="0" borderId="40" xfId="40" applyFont="1" applyBorder="1" applyAlignment="1">
      <alignment horizontal="center" vertical="top" wrapText="1"/>
    </xf>
    <xf numFmtId="0" fontId="13" fillId="0" borderId="41" xfId="40" applyFont="1" applyBorder="1" applyAlignment="1">
      <alignment horizontal="justify" vertical="top" wrapText="1"/>
    </xf>
    <xf numFmtId="4" fontId="13" fillId="3" borderId="42" xfId="40" applyNumberFormat="1" applyFont="1" applyFill="1" applyBorder="1" applyAlignment="1">
      <alignment horizontal="center" vertical="top" wrapText="1"/>
    </xf>
    <xf numFmtId="0" fontId="13" fillId="0" borderId="5" xfId="40" applyFont="1" applyBorder="1" applyAlignment="1">
      <alignment horizontal="center" vertical="center" wrapText="1"/>
    </xf>
    <xf numFmtId="0" fontId="13" fillId="0" borderId="5" xfId="40" applyFont="1" applyBorder="1" applyAlignment="1">
      <alignment horizontal="left" vertical="center" wrapText="1"/>
    </xf>
    <xf numFmtId="0" fontId="13" fillId="0" borderId="5" xfId="40" applyFont="1" applyBorder="1" applyAlignment="1">
      <alignment horizontal="center" vertical="top" wrapText="1"/>
    </xf>
    <xf numFmtId="0" fontId="13" fillId="0" borderId="5" xfId="40" applyFont="1" applyBorder="1" applyAlignment="1">
      <alignment horizontal="justify" vertical="top" wrapText="1"/>
    </xf>
    <xf numFmtId="0" fontId="9" fillId="0" borderId="5" xfId="0" applyFont="1" applyBorder="1" applyAlignment="1">
      <alignment horizontal="justify" vertical="top" wrapText="1"/>
    </xf>
    <xf numFmtId="0" fontId="10" fillId="0" borderId="5" xfId="0" applyFont="1" applyBorder="1" applyAlignment="1">
      <alignment horizontal="right" vertical="top" wrapText="1"/>
    </xf>
    <xf numFmtId="4" fontId="13" fillId="0" borderId="5" xfId="0" applyNumberFormat="1" applyFont="1" applyBorder="1" applyAlignment="1">
      <alignment horizontal="center" vertical="top" wrapText="1"/>
    </xf>
    <xf numFmtId="0" fontId="24" fillId="0" borderId="5" xfId="0" applyFont="1" applyBorder="1" applyAlignment="1">
      <alignment horizontal="right"/>
    </xf>
    <xf numFmtId="0" fontId="3" fillId="0" borderId="0" xfId="40"/>
    <xf numFmtId="0" fontId="35" fillId="0" borderId="18" xfId="0" applyFont="1" applyFill="1" applyBorder="1" applyAlignment="1">
      <alignment horizontal="right"/>
    </xf>
    <xf numFmtId="0" fontId="12" fillId="0" borderId="0" xfId="0" applyFont="1" applyAlignment="1">
      <alignment horizontal="center"/>
    </xf>
    <xf numFmtId="0" fontId="12" fillId="0" borderId="0" xfId="0" applyFont="1" applyBorder="1" applyAlignment="1">
      <alignment horizontal="center" vertical="top" wrapText="1"/>
    </xf>
    <xf numFmtId="0" fontId="34" fillId="3" borderId="0" xfId="41" applyFont="1" applyFill="1"/>
    <xf numFmtId="0" fontId="23" fillId="0" borderId="0" xfId="45" applyFont="1" applyFill="1" applyBorder="1" applyAlignment="1">
      <alignment horizontal="left" vertical="center" wrapText="1"/>
    </xf>
    <xf numFmtId="0" fontId="12" fillId="0" borderId="0" xfId="0" applyFont="1" applyBorder="1" applyAlignment="1">
      <alignment horizontal="center" vertical="top" wrapText="1"/>
    </xf>
    <xf numFmtId="0" fontId="12" fillId="0" borderId="0" xfId="0" applyFont="1" applyAlignment="1">
      <alignment horizontal="center"/>
    </xf>
    <xf numFmtId="0" fontId="12" fillId="0" borderId="0" xfId="0" applyFont="1" applyBorder="1" applyAlignment="1">
      <alignment horizontal="center" vertical="top" wrapText="1"/>
    </xf>
    <xf numFmtId="0" fontId="12" fillId="0" borderId="0" xfId="0" applyFont="1" applyAlignment="1">
      <alignment horizontal="center"/>
    </xf>
    <xf numFmtId="0" fontId="0" fillId="0" borderId="0" xfId="40" applyFont="1"/>
    <xf numFmtId="0" fontId="12" fillId="0" borderId="0" xfId="41" applyFont="1"/>
    <xf numFmtId="0" fontId="10" fillId="0" borderId="5" xfId="20" applyFont="1" applyBorder="1" applyAlignment="1">
      <alignment horizontal="center" vertical="center" wrapText="1"/>
    </xf>
    <xf numFmtId="0" fontId="26" fillId="0" borderId="5" xfId="36" applyFont="1" applyBorder="1" applyAlignment="1">
      <alignment horizontal="center" vertical="center" textRotation="90" wrapText="1"/>
    </xf>
    <xf numFmtId="0" fontId="10" fillId="0" borderId="5" xfId="20" applyFont="1" applyBorder="1" applyAlignment="1">
      <alignment horizontal="right" vertical="center" wrapText="1"/>
    </xf>
    <xf numFmtId="0" fontId="22" fillId="0" borderId="5" xfId="20" applyFont="1" applyBorder="1" applyAlignment="1">
      <alignment horizontal="justify" vertical="top" wrapText="1"/>
    </xf>
    <xf numFmtId="0" fontId="10" fillId="0" borderId="5" xfId="20" applyFont="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Alignment="1">
      <alignment horizontal="center"/>
    </xf>
    <xf numFmtId="0" fontId="26" fillId="0" borderId="5" xfId="36" applyFont="1" applyBorder="1" applyAlignment="1">
      <alignment horizontal="center" vertical="center" textRotation="90" wrapText="1"/>
    </xf>
    <xf numFmtId="3" fontId="0" fillId="0" borderId="36" xfId="0" applyNumberFormat="1" applyBorder="1" applyAlignment="1">
      <alignment horizontal="center" vertical="center" wrapText="1"/>
    </xf>
    <xf numFmtId="0" fontId="30" fillId="7" borderId="36" xfId="34" applyFont="1" applyFill="1" applyBorder="1" applyAlignment="1">
      <alignment horizontal="center" vertical="center" wrapText="1"/>
    </xf>
    <xf numFmtId="4" fontId="0" fillId="0" borderId="20" xfId="0" applyNumberFormat="1" applyBorder="1" applyAlignment="1">
      <alignment horizontal="left" vertical="center" wrapText="1"/>
    </xf>
    <xf numFmtId="4" fontId="0" fillId="0" borderId="20" xfId="0" applyNumberFormat="1" applyBorder="1" applyAlignment="1">
      <alignment horizontal="center" vertical="center" wrapText="1"/>
    </xf>
    <xf numFmtId="4" fontId="32" fillId="0" borderId="20" xfId="0" applyNumberFormat="1" applyFont="1" applyFill="1" applyBorder="1" applyAlignment="1">
      <alignment horizontal="center" vertical="center" wrapText="1"/>
    </xf>
    <xf numFmtId="2" fontId="26" fillId="0" borderId="20" xfId="0" applyNumberFormat="1" applyFont="1" applyBorder="1" applyAlignment="1">
      <alignment horizontal="center" vertical="center"/>
    </xf>
    <xf numFmtId="2" fontId="25" fillId="0" borderId="20" xfId="0" applyNumberFormat="1" applyFont="1" applyBorder="1" applyAlignment="1">
      <alignment horizontal="center" vertical="center"/>
    </xf>
    <xf numFmtId="2" fontId="26" fillId="0" borderId="21" xfId="0" applyNumberFormat="1" applyFont="1" applyBorder="1" applyAlignment="1">
      <alignment horizontal="center" vertical="center"/>
    </xf>
    <xf numFmtId="0" fontId="28" fillId="7" borderId="0" xfId="36" applyFont="1" applyFill="1" applyAlignment="1">
      <alignment horizontal="right" vertical="center"/>
    </xf>
    <xf numFmtId="0" fontId="28" fillId="0" borderId="0" xfId="36" applyFont="1" applyAlignment="1">
      <alignment horizontal="right" vertical="center"/>
    </xf>
    <xf numFmtId="0" fontId="12" fillId="0" borderId="0" xfId="0" applyFont="1" applyBorder="1" applyAlignment="1">
      <alignment horizontal="center" vertical="top" wrapText="1"/>
    </xf>
    <xf numFmtId="0" fontId="12" fillId="0" borderId="0" xfId="0" applyFont="1" applyAlignment="1">
      <alignment horizontal="center"/>
    </xf>
    <xf numFmtId="0" fontId="38" fillId="0" borderId="31" xfId="36" applyFont="1" applyBorder="1" applyAlignment="1">
      <alignment horizontal="center" vertical="center"/>
    </xf>
    <xf numFmtId="0" fontId="38" fillId="3" borderId="7" xfId="36" applyFont="1" applyFill="1" applyBorder="1" applyAlignment="1">
      <alignment horizontal="center" vertical="center"/>
    </xf>
    <xf numFmtId="0" fontId="23" fillId="0" borderId="7" xfId="33" applyFont="1" applyFill="1" applyBorder="1" applyAlignment="1" applyProtection="1">
      <alignment vertical="center" wrapText="1"/>
      <protection locked="0"/>
    </xf>
    <xf numFmtId="0" fontId="8" fillId="0" borderId="7" xfId="34" applyFont="1" applyFill="1" applyBorder="1" applyAlignment="1" applyProtection="1">
      <alignment horizontal="center" vertical="center"/>
      <protection locked="0"/>
    </xf>
    <xf numFmtId="2" fontId="39" fillId="0" borderId="7" xfId="36" applyNumberFormat="1" applyFont="1" applyFill="1" applyBorder="1" applyAlignment="1">
      <alignment horizontal="center" vertical="center"/>
    </xf>
    <xf numFmtId="2" fontId="38" fillId="0" borderId="7" xfId="36" applyNumberFormat="1" applyFont="1" applyFill="1" applyBorder="1" applyAlignment="1">
      <alignment horizontal="center" vertical="center"/>
    </xf>
    <xf numFmtId="2" fontId="38" fillId="3" borderId="7" xfId="36" applyNumberFormat="1" applyFont="1" applyFill="1" applyBorder="1" applyAlignment="1">
      <alignment horizontal="center" vertical="center"/>
    </xf>
    <xf numFmtId="2" fontId="38" fillId="0" borderId="7" xfId="36" applyNumberFormat="1" applyFont="1" applyBorder="1" applyAlignment="1">
      <alignment horizontal="center" vertical="center"/>
    </xf>
    <xf numFmtId="3" fontId="8" fillId="0" borderId="31" xfId="0" applyNumberFormat="1" applyFont="1" applyBorder="1" applyAlignment="1">
      <alignment horizontal="center" vertical="center" wrapText="1"/>
    </xf>
    <xf numFmtId="0" fontId="8" fillId="3" borderId="7" xfId="34" applyFont="1" applyFill="1" applyBorder="1" applyAlignment="1">
      <alignment horizontal="center" vertical="center" wrapText="1"/>
    </xf>
    <xf numFmtId="4" fontId="8" fillId="0" borderId="7" xfId="0" applyNumberFormat="1" applyFont="1" applyFill="1" applyBorder="1" applyAlignment="1">
      <alignment horizontal="left" vertical="center" wrapText="1"/>
    </xf>
    <xf numFmtId="4" fontId="8" fillId="0" borderId="7" xfId="0" applyNumberFormat="1" applyFont="1" applyFill="1" applyBorder="1" applyAlignment="1">
      <alignment horizontal="center" vertical="center" wrapText="1"/>
    </xf>
    <xf numFmtId="2" fontId="39" fillId="0" borderId="7" xfId="0" applyNumberFormat="1" applyFont="1" applyFill="1" applyBorder="1" applyAlignment="1">
      <alignment horizontal="center" vertical="center"/>
    </xf>
    <xf numFmtId="2" fontId="38" fillId="3" borderId="7" xfId="46" applyNumberFormat="1" applyFont="1" applyFill="1" applyBorder="1" applyAlignment="1">
      <alignment horizontal="center" vertical="center"/>
    </xf>
    <xf numFmtId="2" fontId="38" fillId="0" borderId="7" xfId="0" applyNumberFormat="1" applyFont="1" applyFill="1" applyBorder="1" applyAlignment="1">
      <alignment horizontal="center" vertical="center"/>
    </xf>
    <xf numFmtId="2" fontId="38" fillId="0" borderId="7" xfId="46" applyNumberFormat="1" applyFont="1" applyFill="1" applyBorder="1" applyAlignment="1">
      <alignment horizontal="center" vertical="center"/>
    </xf>
    <xf numFmtId="4" fontId="23" fillId="0" borderId="7" xfId="0" applyNumberFormat="1" applyFont="1" applyFill="1" applyBorder="1" applyAlignment="1">
      <alignment horizontal="left" vertical="center" wrapText="1"/>
    </xf>
    <xf numFmtId="0" fontId="8" fillId="0" borderId="7" xfId="19" applyFont="1" applyFill="1" applyBorder="1" applyAlignment="1">
      <alignment horizontal="left" vertical="center" wrapText="1"/>
    </xf>
    <xf numFmtId="0" fontId="8" fillId="0" borderId="7" xfId="19" applyFont="1" applyFill="1" applyBorder="1" applyAlignment="1">
      <alignment horizontal="center" vertical="center"/>
    </xf>
    <xf numFmtId="2" fontId="8" fillId="0" borderId="7" xfId="19" applyNumberFormat="1" applyFont="1" applyFill="1" applyBorder="1" applyAlignment="1">
      <alignment horizontal="center" vertical="center"/>
    </xf>
    <xf numFmtId="2" fontId="39" fillId="3" borderId="7" xfId="0" applyNumberFormat="1" applyFont="1" applyFill="1" applyBorder="1" applyAlignment="1">
      <alignment horizontal="center" vertical="center"/>
    </xf>
    <xf numFmtId="2" fontId="38" fillId="3" borderId="7" xfId="0" applyNumberFormat="1" applyFont="1" applyFill="1" applyBorder="1" applyAlignment="1">
      <alignment horizontal="center" vertical="center"/>
    </xf>
    <xf numFmtId="2" fontId="8" fillId="3" borderId="7" xfId="19" applyNumberFormat="1" applyFont="1" applyFill="1" applyBorder="1" applyAlignment="1">
      <alignment horizontal="center" vertical="center"/>
    </xf>
    <xf numFmtId="2" fontId="8" fillId="0" borderId="7" xfId="0" applyNumberFormat="1" applyFont="1" applyFill="1" applyBorder="1" applyAlignment="1">
      <alignment horizontal="center" vertical="center"/>
    </xf>
    <xf numFmtId="2" fontId="8" fillId="3" borderId="7" xfId="0" applyNumberFormat="1" applyFont="1" applyFill="1" applyBorder="1" applyAlignment="1">
      <alignment horizontal="center" vertical="center"/>
    </xf>
    <xf numFmtId="4" fontId="13" fillId="7" borderId="5" xfId="40" applyNumberFormat="1" applyFont="1" applyFill="1" applyBorder="1" applyAlignment="1">
      <alignment horizontal="center" vertical="center" wrapText="1"/>
    </xf>
    <xf numFmtId="4" fontId="13" fillId="7" borderId="5" xfId="40" applyNumberFormat="1" applyFont="1" applyFill="1" applyBorder="1" applyAlignment="1">
      <alignment horizontal="center" vertical="top" wrapText="1"/>
    </xf>
    <xf numFmtId="4" fontId="0" fillId="0" borderId="7" xfId="0" applyNumberFormat="1" applyFont="1" applyFill="1" applyBorder="1" applyAlignment="1">
      <alignment horizontal="left" vertical="center" wrapText="1"/>
    </xf>
    <xf numFmtId="0" fontId="30" fillId="3" borderId="7" xfId="34" applyFont="1" applyFill="1" applyBorder="1" applyAlignment="1">
      <alignment horizontal="center" vertical="center" wrapText="1"/>
    </xf>
    <xf numFmtId="2" fontId="38" fillId="0" borderId="7" xfId="0" applyNumberFormat="1" applyFont="1" applyBorder="1" applyAlignment="1">
      <alignment horizontal="center" vertical="center"/>
    </xf>
    <xf numFmtId="2" fontId="26" fillId="0" borderId="7" xfId="0" applyNumberFormat="1" applyFont="1" applyBorder="1" applyAlignment="1">
      <alignment horizontal="center" vertical="center"/>
    </xf>
    <xf numFmtId="2" fontId="25" fillId="0" borderId="7" xfId="0" applyNumberFormat="1" applyFont="1" applyBorder="1" applyAlignment="1">
      <alignment horizontal="center" vertical="center"/>
    </xf>
    <xf numFmtId="2" fontId="26" fillId="0" borderId="32" xfId="0" applyNumberFormat="1" applyFont="1" applyBorder="1" applyAlignment="1">
      <alignment horizontal="center" vertical="center"/>
    </xf>
    <xf numFmtId="0" fontId="8" fillId="3" borderId="7" xfId="0" applyFont="1" applyFill="1" applyBorder="1" applyAlignment="1">
      <alignment horizontal="center" wrapText="1"/>
    </xf>
    <xf numFmtId="2" fontId="8" fillId="0" borderId="7" xfId="0" applyNumberFormat="1" applyFont="1" applyBorder="1" applyAlignment="1">
      <alignment horizontal="center" vertical="center"/>
    </xf>
    <xf numFmtId="2" fontId="39" fillId="0" borderId="7" xfId="0" applyNumberFormat="1" applyFont="1" applyBorder="1" applyAlignment="1">
      <alignment horizontal="center" vertical="center"/>
    </xf>
    <xf numFmtId="4" fontId="0" fillId="0" borderId="7" xfId="0" applyNumberFormat="1" applyFont="1" applyFill="1" applyBorder="1" applyAlignment="1">
      <alignment horizontal="center" vertical="center" wrapText="1"/>
    </xf>
    <xf numFmtId="0" fontId="0" fillId="0" borderId="7" xfId="19" applyFont="1" applyFill="1" applyBorder="1" applyAlignment="1">
      <alignment horizontal="left" vertical="center" wrapText="1"/>
    </xf>
    <xf numFmtId="0" fontId="30" fillId="3" borderId="9" xfId="34" applyFont="1" applyFill="1" applyBorder="1" applyAlignment="1">
      <alignment horizontal="center" vertical="center" wrapText="1"/>
    </xf>
    <xf numFmtId="4" fontId="41" fillId="7" borderId="9" xfId="0" applyNumberFormat="1" applyFont="1" applyFill="1" applyBorder="1" applyAlignment="1">
      <alignment horizontal="center" vertical="center" wrapText="1"/>
    </xf>
    <xf numFmtId="2" fontId="39" fillId="3" borderId="9" xfId="0" applyNumberFormat="1" applyFont="1" applyFill="1" applyBorder="1" applyAlignment="1">
      <alignment horizontal="center" vertical="center"/>
    </xf>
    <xf numFmtId="2" fontId="38" fillId="3" borderId="9" xfId="47" applyNumberFormat="1" applyFont="1" applyFill="1" applyBorder="1" applyAlignment="1">
      <alignment horizontal="center" vertical="center"/>
    </xf>
    <xf numFmtId="0" fontId="27" fillId="7" borderId="0" xfId="47" applyFont="1" applyFill="1"/>
    <xf numFmtId="4" fontId="23" fillId="0" borderId="9" xfId="0" applyNumberFormat="1" applyFont="1" applyBorder="1" applyAlignment="1">
      <alignment horizontal="left" vertical="center" wrapText="1"/>
    </xf>
    <xf numFmtId="0" fontId="0" fillId="3" borderId="43" xfId="34" applyFont="1" applyFill="1" applyBorder="1" applyAlignment="1">
      <alignment horizontal="center" vertical="top" wrapText="1"/>
    </xf>
    <xf numFmtId="0" fontId="0" fillId="3" borderId="44" xfId="50" applyFont="1" applyFill="1" applyBorder="1" applyAlignment="1">
      <alignment horizontal="center" vertical="center" wrapText="1"/>
    </xf>
    <xf numFmtId="0" fontId="8" fillId="7" borderId="44" xfId="34" applyFont="1" applyFill="1" applyBorder="1" applyAlignment="1" applyProtection="1">
      <alignment horizontal="center" vertical="center"/>
      <protection locked="0"/>
    </xf>
    <xf numFmtId="0" fontId="8" fillId="7" borderId="44" xfId="34" applyFont="1" applyFill="1" applyBorder="1" applyAlignment="1" applyProtection="1">
      <alignment vertical="center" wrapText="1"/>
      <protection locked="0"/>
    </xf>
    <xf numFmtId="2" fontId="8" fillId="7" borderId="44" xfId="0" applyNumberFormat="1" applyFont="1" applyFill="1" applyBorder="1" applyAlignment="1">
      <alignment horizontal="center" vertical="center"/>
    </xf>
    <xf numFmtId="2" fontId="25" fillId="0" borderId="9" xfId="0" applyNumberFormat="1" applyFont="1" applyFill="1" applyBorder="1" applyAlignment="1">
      <alignment horizontal="center" vertical="center"/>
    </xf>
    <xf numFmtId="2" fontId="8" fillId="0" borderId="44" xfId="0" applyNumberFormat="1" applyFont="1" applyFill="1" applyBorder="1" applyAlignment="1">
      <alignment horizontal="center" vertical="center"/>
    </xf>
    <xf numFmtId="2" fontId="26" fillId="0" borderId="9" xfId="36" applyNumberFormat="1" applyFont="1" applyFill="1" applyBorder="1" applyAlignment="1">
      <alignment horizontal="center" vertical="center"/>
    </xf>
    <xf numFmtId="2" fontId="26" fillId="0" borderId="9" xfId="0" applyNumberFormat="1" applyFont="1" applyFill="1" applyBorder="1" applyAlignment="1">
      <alignment horizontal="center" vertical="center"/>
    </xf>
    <xf numFmtId="4" fontId="0" fillId="0" borderId="9" xfId="0" applyNumberFormat="1" applyFont="1" applyBorder="1" applyAlignment="1">
      <alignment horizontal="left" vertical="center" wrapText="1"/>
    </xf>
    <xf numFmtId="0" fontId="0" fillId="0" borderId="7" xfId="19" applyFont="1" applyFill="1" applyBorder="1" applyAlignment="1">
      <alignment horizontal="center" vertical="center"/>
    </xf>
    <xf numFmtId="2" fontId="0" fillId="0" borderId="7" xfId="0" applyNumberFormat="1" applyFont="1" applyBorder="1" applyAlignment="1">
      <alignment horizontal="center" vertical="center"/>
    </xf>
    <xf numFmtId="0" fontId="10" fillId="0" borderId="8" xfId="33" applyFont="1" applyFill="1" applyBorder="1" applyAlignment="1" applyProtection="1">
      <alignment vertical="center" wrapText="1"/>
      <protection locked="0"/>
    </xf>
    <xf numFmtId="2" fontId="8" fillId="0" borderId="44" xfId="34" applyNumberFormat="1" applyFont="1" applyFill="1" applyBorder="1" applyAlignment="1" applyProtection="1">
      <alignment horizontal="center" vertical="center"/>
      <protection locked="0"/>
    </xf>
    <xf numFmtId="2" fontId="26" fillId="0" borderId="12" xfId="0" applyNumberFormat="1" applyFont="1" applyFill="1" applyBorder="1" applyAlignment="1">
      <alignment horizontal="center" vertical="center"/>
    </xf>
    <xf numFmtId="2" fontId="26" fillId="0" borderId="15" xfId="36" applyNumberFormat="1" applyFont="1" applyFill="1" applyBorder="1" applyAlignment="1">
      <alignment horizontal="center" vertical="center"/>
    </xf>
    <xf numFmtId="2" fontId="26" fillId="0" borderId="16" xfId="36" applyNumberFormat="1" applyFont="1" applyFill="1" applyBorder="1" applyAlignment="1">
      <alignment horizontal="center" vertical="center"/>
    </xf>
    <xf numFmtId="2" fontId="8" fillId="0" borderId="7" xfId="0" applyNumberFormat="1" applyFont="1" applyFill="1" applyBorder="1" applyAlignment="1">
      <alignment horizontal="center" vertical="center" wrapText="1"/>
    </xf>
    <xf numFmtId="1" fontId="8" fillId="0" borderId="7" xfId="0" applyNumberFormat="1" applyFont="1" applyFill="1" applyBorder="1" applyAlignment="1" applyProtection="1">
      <alignment horizontal="center" vertical="center"/>
    </xf>
    <xf numFmtId="4" fontId="41" fillId="0" borderId="9" xfId="0" applyNumberFormat="1" applyFont="1" applyFill="1" applyBorder="1" applyAlignment="1">
      <alignment horizontal="center" vertical="center" wrapText="1"/>
    </xf>
    <xf numFmtId="2" fontId="39" fillId="0" borderId="9" xfId="0" applyNumberFormat="1" applyFont="1" applyFill="1" applyBorder="1" applyAlignment="1">
      <alignment horizontal="center" vertical="center"/>
    </xf>
    <xf numFmtId="2" fontId="38" fillId="0" borderId="9" xfId="47" applyNumberFormat="1" applyFont="1" applyFill="1" applyBorder="1" applyAlignment="1">
      <alignment horizontal="center" vertical="center"/>
    </xf>
    <xf numFmtId="2" fontId="40" fillId="0" borderId="7" xfId="19" applyNumberFormat="1" applyFont="1" applyFill="1" applyBorder="1" applyAlignment="1">
      <alignment horizontal="center" vertical="center"/>
    </xf>
    <xf numFmtId="0" fontId="0" fillId="0" borderId="7" xfId="0" applyFont="1" applyBorder="1" applyAlignment="1">
      <alignment vertical="top" wrapText="1"/>
    </xf>
    <xf numFmtId="0" fontId="0" fillId="3" borderId="7" xfId="34" applyFont="1" applyFill="1" applyBorder="1" applyAlignment="1">
      <alignment horizontal="center" vertical="center" wrapText="1"/>
    </xf>
    <xf numFmtId="16" fontId="30" fillId="7" borderId="9" xfId="34" applyNumberFormat="1" applyFont="1" applyFill="1" applyBorder="1" applyAlignment="1">
      <alignment horizontal="center" vertical="center" wrapText="1"/>
    </xf>
    <xf numFmtId="14" fontId="30" fillId="7" borderId="9" xfId="34" applyNumberFormat="1" applyFont="1" applyFill="1" applyBorder="1" applyAlignment="1">
      <alignment horizontal="center" vertical="center" wrapText="1"/>
    </xf>
    <xf numFmtId="16" fontId="0" fillId="3" borderId="7" xfId="34" applyNumberFormat="1" applyFont="1" applyFill="1" applyBorder="1" applyAlignment="1">
      <alignment horizontal="center" vertical="center" wrapText="1"/>
    </xf>
    <xf numFmtId="0" fontId="0" fillId="0" borderId="15" xfId="36" applyFont="1" applyBorder="1" applyAlignment="1">
      <alignment vertical="center" wrapText="1"/>
    </xf>
    <xf numFmtId="0" fontId="11" fillId="2" borderId="1" xfId="27" applyFont="1" applyFill="1" applyBorder="1" applyAlignment="1">
      <alignment horizontal="center"/>
    </xf>
    <xf numFmtId="0" fontId="11" fillId="2" borderId="2" xfId="27" applyFont="1" applyFill="1" applyBorder="1" applyAlignment="1">
      <alignment horizontal="center"/>
    </xf>
    <xf numFmtId="0" fontId="11" fillId="2" borderId="3" xfId="27" applyFont="1" applyFill="1" applyBorder="1" applyAlignment="1">
      <alignment horizontal="center"/>
    </xf>
    <xf numFmtId="0" fontId="21" fillId="0" borderId="0" xfId="27" applyFont="1" applyAlignment="1">
      <alignment horizontal="left" vertical="center" wrapText="1"/>
    </xf>
    <xf numFmtId="0" fontId="9" fillId="0" borderId="4" xfId="40" applyFont="1" applyBorder="1" applyAlignment="1">
      <alignment horizontal="center" vertical="top" wrapText="1"/>
    </xf>
    <xf numFmtId="0" fontId="9" fillId="0" borderId="6" xfId="40" applyFont="1" applyBorder="1" applyAlignment="1">
      <alignment horizontal="center" vertical="top" wrapText="1"/>
    </xf>
    <xf numFmtId="0" fontId="9" fillId="0" borderId="5" xfId="40" applyFont="1" applyBorder="1" applyAlignment="1">
      <alignment horizontal="center" vertical="top" wrapText="1"/>
    </xf>
    <xf numFmtId="0" fontId="10" fillId="0" borderId="5" xfId="20" applyFont="1" applyBorder="1" applyAlignment="1">
      <alignment horizontal="center" vertical="center" wrapText="1"/>
    </xf>
    <xf numFmtId="0" fontId="14" fillId="5" borderId="1" xfId="20" applyFont="1" applyFill="1" applyBorder="1" applyAlignment="1">
      <alignment horizontal="center"/>
    </xf>
    <xf numFmtId="0" fontId="14" fillId="5" borderId="2" xfId="20" applyFont="1" applyFill="1" applyBorder="1" applyAlignment="1">
      <alignment horizontal="center"/>
    </xf>
    <xf numFmtId="0" fontId="14" fillId="5" borderId="3" xfId="20" applyFont="1" applyFill="1" applyBorder="1" applyAlignment="1">
      <alignment horizontal="center"/>
    </xf>
    <xf numFmtId="0" fontId="14" fillId="0" borderId="0" xfId="0" applyFont="1" applyFill="1" applyBorder="1" applyAlignment="1">
      <alignment horizontal="center"/>
    </xf>
    <xf numFmtId="0" fontId="22" fillId="0" borderId="28" xfId="20" applyFont="1" applyBorder="1" applyAlignment="1">
      <alignment horizontal="center" vertical="top" wrapText="1"/>
    </xf>
    <xf numFmtId="0" fontId="22" fillId="0" borderId="29" xfId="20" applyFont="1" applyBorder="1" applyAlignment="1">
      <alignment horizontal="center" vertical="top" wrapText="1"/>
    </xf>
    <xf numFmtId="0" fontId="10" fillId="0" borderId="5" xfId="20" applyFont="1" applyBorder="1" applyAlignment="1">
      <alignment horizontal="right" vertical="center" wrapText="1"/>
    </xf>
    <xf numFmtId="0" fontId="22" fillId="0" borderId="5" xfId="20" applyFont="1" applyBorder="1" applyAlignment="1">
      <alignment horizontal="justify" vertical="top" wrapText="1"/>
    </xf>
    <xf numFmtId="0" fontId="9" fillId="0" borderId="0" xfId="20" applyFont="1" applyAlignment="1">
      <alignment horizontal="left" vertical="top" wrapText="1"/>
    </xf>
    <xf numFmtId="0" fontId="23" fillId="0" borderId="38" xfId="0" applyFont="1" applyBorder="1" applyAlignment="1">
      <alignment horizontal="left" vertical="center" wrapText="1"/>
    </xf>
    <xf numFmtId="0" fontId="23" fillId="0" borderId="39" xfId="0" applyFont="1" applyBorder="1" applyAlignment="1">
      <alignment horizontal="left" vertical="center" wrapText="1"/>
    </xf>
    <xf numFmtId="0" fontId="9" fillId="0" borderId="0" xfId="20" applyFont="1" applyAlignment="1">
      <alignment horizontal="right" vertical="top" wrapText="1"/>
    </xf>
    <xf numFmtId="0" fontId="10" fillId="0" borderId="22" xfId="20" applyFont="1" applyBorder="1" applyAlignment="1">
      <alignment horizontal="center" vertical="center" wrapText="1"/>
    </xf>
    <xf numFmtId="0" fontId="10" fillId="0" borderId="23" xfId="20" applyFont="1" applyBorder="1" applyAlignment="1">
      <alignment horizontal="center" vertical="center" wrapText="1"/>
    </xf>
    <xf numFmtId="0" fontId="10" fillId="0" borderId="24" xfId="20" applyFont="1" applyBorder="1" applyAlignment="1">
      <alignment horizontal="center" vertical="center" wrapText="1"/>
    </xf>
    <xf numFmtId="0" fontId="10" fillId="0" borderId="25" xfId="20" applyFont="1" applyBorder="1" applyAlignment="1">
      <alignment horizontal="center" vertical="center" wrapText="1"/>
    </xf>
    <xf numFmtId="0" fontId="9" fillId="0" borderId="0" xfId="20" applyFont="1" applyAlignment="1">
      <alignment horizontal="right" vertical="center" wrapText="1"/>
    </xf>
    <xf numFmtId="0" fontId="28" fillId="0" borderId="0" xfId="36" applyFont="1" applyAlignment="1">
      <alignment horizontal="center" vertical="center"/>
    </xf>
    <xf numFmtId="0" fontId="28" fillId="0" borderId="0" xfId="36" applyFont="1" applyAlignment="1">
      <alignment horizontal="left" vertical="center"/>
    </xf>
    <xf numFmtId="0" fontId="27" fillId="0" borderId="5" xfId="36" applyFont="1" applyBorder="1" applyAlignment="1">
      <alignment horizontal="center" vertical="center"/>
    </xf>
    <xf numFmtId="0" fontId="0" fillId="0" borderId="0" xfId="0" applyFont="1" applyFill="1" applyAlignment="1">
      <alignment horizontal="left" vertical="center" wrapText="1"/>
    </xf>
    <xf numFmtId="0" fontId="26" fillId="0" borderId="5" xfId="36" applyFont="1" applyBorder="1" applyAlignment="1">
      <alignment horizontal="center" vertical="center" textRotation="90"/>
    </xf>
    <xf numFmtId="0" fontId="26" fillId="7" borderId="4" xfId="36" applyFont="1" applyFill="1" applyBorder="1" applyAlignment="1">
      <alignment horizontal="center" vertical="center" textRotation="90"/>
    </xf>
    <xf numFmtId="0" fontId="26" fillId="7" borderId="6" xfId="36" applyFont="1" applyFill="1" applyBorder="1" applyAlignment="1">
      <alignment horizontal="center" vertical="center" textRotation="90"/>
    </xf>
    <xf numFmtId="0" fontId="27" fillId="0" borderId="5" xfId="36" applyFont="1" applyBorder="1" applyAlignment="1">
      <alignment horizontal="center" vertical="center" wrapText="1"/>
    </xf>
    <xf numFmtId="0" fontId="26" fillId="0" borderId="5" xfId="36" applyFont="1" applyBorder="1" applyAlignment="1">
      <alignment horizontal="center" vertical="center" textRotation="90" wrapText="1"/>
    </xf>
    <xf numFmtId="0" fontId="13" fillId="0" borderId="17" xfId="36" applyFont="1" applyFill="1" applyBorder="1" applyAlignment="1">
      <alignment horizontal="right" vertical="center" wrapText="1"/>
    </xf>
    <xf numFmtId="0" fontId="13" fillId="0" borderId="18" xfId="36" applyFont="1" applyFill="1" applyBorder="1" applyAlignment="1">
      <alignment horizontal="right" vertical="center" wrapText="1"/>
    </xf>
    <xf numFmtId="0" fontId="26" fillId="0" borderId="4" xfId="36" applyFont="1" applyBorder="1" applyAlignment="1">
      <alignment horizontal="center" vertical="center" textRotation="90"/>
    </xf>
    <xf numFmtId="0" fontId="26" fillId="0" borderId="6" xfId="36" applyFont="1" applyBorder="1" applyAlignment="1">
      <alignment horizontal="center" vertical="center" textRotation="90"/>
    </xf>
    <xf numFmtId="0" fontId="23" fillId="0" borderId="33" xfId="20" applyFont="1" applyBorder="1" applyAlignment="1">
      <alignment horizontal="center" vertical="top" wrapText="1"/>
    </xf>
    <xf numFmtId="0" fontId="23" fillId="0" borderId="34" xfId="20" applyFont="1" applyBorder="1" applyAlignment="1">
      <alignment horizontal="center" vertical="top" wrapText="1"/>
    </xf>
    <xf numFmtId="0" fontId="12" fillId="0" borderId="0" xfId="0" applyFont="1" applyAlignment="1">
      <alignment horizontal="center"/>
    </xf>
    <xf numFmtId="0" fontId="12" fillId="0" borderId="0" xfId="0" applyFont="1" applyBorder="1" applyAlignment="1">
      <alignment horizontal="center" vertical="top" wrapText="1"/>
    </xf>
  </cellXfs>
  <cellStyles count="55">
    <cellStyle name="Comma 2" xfId="2"/>
    <cellStyle name="Comma 2 2" xfId="3"/>
    <cellStyle name="Comma 2 3" xfId="4"/>
    <cellStyle name="Comma 2 3 2" xfId="5"/>
    <cellStyle name="Comma 3" xfId="6"/>
    <cellStyle name="Comma 4" xfId="7"/>
    <cellStyle name="Comma 5" xfId="37"/>
    <cellStyle name="Comma 5 2" xfId="44"/>
    <cellStyle name="Date" xfId="8"/>
    <cellStyle name="Excel Built-in Normal" xfId="42"/>
    <cellStyle name="Excel_BuiltIn_40% - Accent1 1" xfId="48"/>
    <cellStyle name="Fixed" xfId="9"/>
    <cellStyle name="Heading1" xfId="10"/>
    <cellStyle name="Heading2" xfId="11"/>
    <cellStyle name="Normal" xfId="0" builtinId="0"/>
    <cellStyle name="Normal 10" xfId="12"/>
    <cellStyle name="Normal 10 2" xfId="13"/>
    <cellStyle name="Normal 10 3" xfId="14"/>
    <cellStyle name="Normal 10 3 2" xfId="15"/>
    <cellStyle name="Normal 10 3 3" xfId="16"/>
    <cellStyle name="Normal 10 3 4" xfId="17"/>
    <cellStyle name="Normal 10 4" xfId="45"/>
    <cellStyle name="Normal 11" xfId="18"/>
    <cellStyle name="Normal 12" xfId="36"/>
    <cellStyle name="Normal 12 2" xfId="41"/>
    <cellStyle name="Normal 12 2 2 2 2" xfId="52"/>
    <cellStyle name="Normal 12 3" xfId="46"/>
    <cellStyle name="Normal 12 3 3" xfId="47"/>
    <cellStyle name="Normal 14" xfId="54"/>
    <cellStyle name="Normal 15" xfId="43"/>
    <cellStyle name="Normal 15 2" xfId="51"/>
    <cellStyle name="Normal 15 2 2" xfId="50"/>
    <cellStyle name="Normal 15 3" xfId="53"/>
    <cellStyle name="Normal 2" xfId="19"/>
    <cellStyle name="Normal 2 2" xfId="20"/>
    <cellStyle name="Normal 2 2 2" xfId="21"/>
    <cellStyle name="Normal 2 2_OlainesPP_Magonite_08_12_1(no groz)" xfId="22"/>
    <cellStyle name="Normal 2 3" xfId="23"/>
    <cellStyle name="Normal 2 3 2" xfId="24"/>
    <cellStyle name="Normal 3" xfId="25"/>
    <cellStyle name="Normal 4" xfId="26"/>
    <cellStyle name="Normal 5" xfId="1"/>
    <cellStyle name="Normal 5 2" xfId="27"/>
    <cellStyle name="Normal 5 2 2" xfId="38"/>
    <cellStyle name="Normal 5 2 3" xfId="40"/>
    <cellStyle name="Normal 5 3" xfId="28"/>
    <cellStyle name="Normal 6" xfId="29"/>
    <cellStyle name="Normal 7" xfId="30"/>
    <cellStyle name="Normal 7 2" xfId="49"/>
    <cellStyle name="Normal 8" xfId="31"/>
    <cellStyle name="Normal 9" xfId="32"/>
    <cellStyle name="Normal_SandisP_rem_07" xfId="33"/>
    <cellStyle name="Style 1" xfId="34"/>
    <cellStyle name="Обычный_Jelgava 1.internatskola tame (version 1)" xfId="39"/>
    <cellStyle name="Стиль 1" xfId="35"/>
  </cellStyles>
  <dxfs count="227">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22"/>
        </patternFill>
      </fill>
    </dxf>
    <dxf>
      <fill>
        <patternFill>
          <bgColor indexed="10"/>
        </patternFill>
      </fill>
    </dxf>
    <dxf>
      <fill>
        <patternFill>
          <bgColor indexed="10"/>
        </patternFill>
      </fill>
    </dxf>
    <dxf>
      <fill>
        <patternFill>
          <bgColor indexed="47"/>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85725</xdr:colOff>
      <xdr:row>17</xdr:row>
      <xdr:rowOff>205318</xdr:rowOff>
    </xdr:to>
    <xdr:sp macro="" textlink="">
      <xdr:nvSpPr>
        <xdr:cNvPr id="2" name="Text Box 6">
          <a:extLst>
            <a:ext uri="{FF2B5EF4-FFF2-40B4-BE49-F238E27FC236}">
              <a16:creationId xmlns="" xmlns:a16="http://schemas.microsoft.com/office/drawing/2014/main" id="{00000000-0008-0000-0300-000002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 name="Text Box 7">
          <a:extLst>
            <a:ext uri="{FF2B5EF4-FFF2-40B4-BE49-F238E27FC236}">
              <a16:creationId xmlns="" xmlns:a16="http://schemas.microsoft.com/office/drawing/2014/main" id="{00000000-0008-0000-0300-000003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 name="Text Box 8">
          <a:extLst>
            <a:ext uri="{FF2B5EF4-FFF2-40B4-BE49-F238E27FC236}">
              <a16:creationId xmlns="" xmlns:a16="http://schemas.microsoft.com/office/drawing/2014/main" id="{00000000-0008-0000-0300-000004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 name="Text Box 9">
          <a:extLst>
            <a:ext uri="{FF2B5EF4-FFF2-40B4-BE49-F238E27FC236}">
              <a16:creationId xmlns="" xmlns:a16="http://schemas.microsoft.com/office/drawing/2014/main" id="{00000000-0008-0000-0300-000005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 name="Text Box 10">
          <a:extLst>
            <a:ext uri="{FF2B5EF4-FFF2-40B4-BE49-F238E27FC236}">
              <a16:creationId xmlns="" xmlns:a16="http://schemas.microsoft.com/office/drawing/2014/main" id="{00000000-0008-0000-0300-000006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 name="Text Box 11">
          <a:extLst>
            <a:ext uri="{FF2B5EF4-FFF2-40B4-BE49-F238E27FC236}">
              <a16:creationId xmlns="" xmlns:a16="http://schemas.microsoft.com/office/drawing/2014/main" id="{00000000-0008-0000-0300-000007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 name="Text Box 1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9" name="Text Box 13">
          <a:extLst>
            <a:ext uri="{FF2B5EF4-FFF2-40B4-BE49-F238E27FC236}">
              <a16:creationId xmlns="" xmlns:a16="http://schemas.microsoft.com/office/drawing/2014/main" id="{00000000-0008-0000-0300-000009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0" name="Text Box 14">
          <a:extLst>
            <a:ext uri="{FF2B5EF4-FFF2-40B4-BE49-F238E27FC236}">
              <a16:creationId xmlns="" xmlns:a16="http://schemas.microsoft.com/office/drawing/2014/main" id="{00000000-0008-0000-0300-00000A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1" name="Text Box 15">
          <a:extLst>
            <a:ext uri="{FF2B5EF4-FFF2-40B4-BE49-F238E27FC236}">
              <a16:creationId xmlns="" xmlns:a16="http://schemas.microsoft.com/office/drawing/2014/main" id="{00000000-0008-0000-0300-00000B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2" name="Text Box 16">
          <a:extLst>
            <a:ext uri="{FF2B5EF4-FFF2-40B4-BE49-F238E27FC236}">
              <a16:creationId xmlns="" xmlns:a16="http://schemas.microsoft.com/office/drawing/2014/main" id="{00000000-0008-0000-0300-00000C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3" name="Text Box 17">
          <a:extLst>
            <a:ext uri="{FF2B5EF4-FFF2-40B4-BE49-F238E27FC236}">
              <a16:creationId xmlns="" xmlns:a16="http://schemas.microsoft.com/office/drawing/2014/main" id="{00000000-0008-0000-0300-00000D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4" name="Text Box 6">
          <a:extLst>
            <a:ext uri="{FF2B5EF4-FFF2-40B4-BE49-F238E27FC236}">
              <a16:creationId xmlns="" xmlns:a16="http://schemas.microsoft.com/office/drawing/2014/main" id="{00000000-0008-0000-0300-00000E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5" name="Text Box 7">
          <a:extLst>
            <a:ext uri="{FF2B5EF4-FFF2-40B4-BE49-F238E27FC236}">
              <a16:creationId xmlns="" xmlns:a16="http://schemas.microsoft.com/office/drawing/2014/main" id="{00000000-0008-0000-0300-00000F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6" name="Text Box 8">
          <a:extLst>
            <a:ext uri="{FF2B5EF4-FFF2-40B4-BE49-F238E27FC236}">
              <a16:creationId xmlns="" xmlns:a16="http://schemas.microsoft.com/office/drawing/2014/main" id="{00000000-0008-0000-0300-000010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7" name="Text Box 9">
          <a:extLst>
            <a:ext uri="{FF2B5EF4-FFF2-40B4-BE49-F238E27FC236}">
              <a16:creationId xmlns="" xmlns:a16="http://schemas.microsoft.com/office/drawing/2014/main" id="{00000000-0008-0000-0300-000011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8" name="Text Box 10">
          <a:extLst>
            <a:ext uri="{FF2B5EF4-FFF2-40B4-BE49-F238E27FC236}">
              <a16:creationId xmlns="" xmlns:a16="http://schemas.microsoft.com/office/drawing/2014/main" id="{00000000-0008-0000-0300-000012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19" name="Text Box 11">
          <a:extLst>
            <a:ext uri="{FF2B5EF4-FFF2-40B4-BE49-F238E27FC236}">
              <a16:creationId xmlns="" xmlns:a16="http://schemas.microsoft.com/office/drawing/2014/main" id="{00000000-0008-0000-0300-000013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0" name="Text Box 12">
          <a:extLst>
            <a:ext uri="{FF2B5EF4-FFF2-40B4-BE49-F238E27FC236}">
              <a16:creationId xmlns="" xmlns:a16="http://schemas.microsoft.com/office/drawing/2014/main" id="{00000000-0008-0000-0300-000014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1" name="Text Box 13">
          <a:extLst>
            <a:ext uri="{FF2B5EF4-FFF2-40B4-BE49-F238E27FC236}">
              <a16:creationId xmlns="" xmlns:a16="http://schemas.microsoft.com/office/drawing/2014/main" id="{00000000-0008-0000-0300-000015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2" name="Text Box 14">
          <a:extLst>
            <a:ext uri="{FF2B5EF4-FFF2-40B4-BE49-F238E27FC236}">
              <a16:creationId xmlns="" xmlns:a16="http://schemas.microsoft.com/office/drawing/2014/main" id="{00000000-0008-0000-0300-000016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3" name="Text Box 15">
          <a:extLst>
            <a:ext uri="{FF2B5EF4-FFF2-40B4-BE49-F238E27FC236}">
              <a16:creationId xmlns="" xmlns:a16="http://schemas.microsoft.com/office/drawing/2014/main" id="{00000000-0008-0000-0300-000017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4" name="Text Box 16">
          <a:extLst>
            <a:ext uri="{FF2B5EF4-FFF2-40B4-BE49-F238E27FC236}">
              <a16:creationId xmlns="" xmlns:a16="http://schemas.microsoft.com/office/drawing/2014/main" id="{00000000-0008-0000-0300-000018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5" name="Text Box 17">
          <a:extLst>
            <a:ext uri="{FF2B5EF4-FFF2-40B4-BE49-F238E27FC236}">
              <a16:creationId xmlns="" xmlns:a16="http://schemas.microsoft.com/office/drawing/2014/main" id="{00000000-0008-0000-0300-000019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6" name="Text Box 7">
          <a:extLst>
            <a:ext uri="{FF2B5EF4-FFF2-40B4-BE49-F238E27FC236}">
              <a16:creationId xmlns="" xmlns:a16="http://schemas.microsoft.com/office/drawing/2014/main" id="{00000000-0008-0000-0300-00001A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7" name="Text Box 8">
          <a:extLst>
            <a:ext uri="{FF2B5EF4-FFF2-40B4-BE49-F238E27FC236}">
              <a16:creationId xmlns="" xmlns:a16="http://schemas.microsoft.com/office/drawing/2014/main" id="{00000000-0008-0000-0300-00001B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8" name="Text Box 9">
          <a:extLst>
            <a:ext uri="{FF2B5EF4-FFF2-40B4-BE49-F238E27FC236}">
              <a16:creationId xmlns="" xmlns:a16="http://schemas.microsoft.com/office/drawing/2014/main" id="{00000000-0008-0000-0300-00001C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29" name="Text Box 10">
          <a:extLst>
            <a:ext uri="{FF2B5EF4-FFF2-40B4-BE49-F238E27FC236}">
              <a16:creationId xmlns="" xmlns:a16="http://schemas.microsoft.com/office/drawing/2014/main" id="{00000000-0008-0000-0300-00001D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0" name="Text Box 11">
          <a:extLst>
            <a:ext uri="{FF2B5EF4-FFF2-40B4-BE49-F238E27FC236}">
              <a16:creationId xmlns="" xmlns:a16="http://schemas.microsoft.com/office/drawing/2014/main" id="{00000000-0008-0000-0300-00001E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1" name="Text Box 12">
          <a:extLst>
            <a:ext uri="{FF2B5EF4-FFF2-40B4-BE49-F238E27FC236}">
              <a16:creationId xmlns="" xmlns:a16="http://schemas.microsoft.com/office/drawing/2014/main" id="{00000000-0008-0000-0300-00001F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2" name="Text Box 13">
          <a:extLst>
            <a:ext uri="{FF2B5EF4-FFF2-40B4-BE49-F238E27FC236}">
              <a16:creationId xmlns="" xmlns:a16="http://schemas.microsoft.com/office/drawing/2014/main" id="{00000000-0008-0000-0300-000020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3" name="Text Box 14">
          <a:extLst>
            <a:ext uri="{FF2B5EF4-FFF2-40B4-BE49-F238E27FC236}">
              <a16:creationId xmlns="" xmlns:a16="http://schemas.microsoft.com/office/drawing/2014/main" id="{00000000-0008-0000-0300-000021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4" name="Text Box 15">
          <a:extLst>
            <a:ext uri="{FF2B5EF4-FFF2-40B4-BE49-F238E27FC236}">
              <a16:creationId xmlns="" xmlns:a16="http://schemas.microsoft.com/office/drawing/2014/main" id="{00000000-0008-0000-0300-000022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5" name="Text Box 16">
          <a:extLst>
            <a:ext uri="{FF2B5EF4-FFF2-40B4-BE49-F238E27FC236}">
              <a16:creationId xmlns="" xmlns:a16="http://schemas.microsoft.com/office/drawing/2014/main" id="{00000000-0008-0000-0300-000023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6" name="Text Box 17">
          <a:extLst>
            <a:ext uri="{FF2B5EF4-FFF2-40B4-BE49-F238E27FC236}">
              <a16:creationId xmlns="" xmlns:a16="http://schemas.microsoft.com/office/drawing/2014/main" id="{00000000-0008-0000-0300-000024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7" name="Text Box 6">
          <a:extLst>
            <a:ext uri="{FF2B5EF4-FFF2-40B4-BE49-F238E27FC236}">
              <a16:creationId xmlns="" xmlns:a16="http://schemas.microsoft.com/office/drawing/2014/main" id="{00000000-0008-0000-0300-000025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8" name="Text Box 7">
          <a:extLst>
            <a:ext uri="{FF2B5EF4-FFF2-40B4-BE49-F238E27FC236}">
              <a16:creationId xmlns="" xmlns:a16="http://schemas.microsoft.com/office/drawing/2014/main" id="{00000000-0008-0000-0300-000026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39" name="Text Box 8">
          <a:extLst>
            <a:ext uri="{FF2B5EF4-FFF2-40B4-BE49-F238E27FC236}">
              <a16:creationId xmlns="" xmlns:a16="http://schemas.microsoft.com/office/drawing/2014/main" id="{00000000-0008-0000-0300-000027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0" name="Text Box 9">
          <a:extLst>
            <a:ext uri="{FF2B5EF4-FFF2-40B4-BE49-F238E27FC236}">
              <a16:creationId xmlns="" xmlns:a16="http://schemas.microsoft.com/office/drawing/2014/main" id="{00000000-0008-0000-0300-000028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1" name="Text Box 10">
          <a:extLst>
            <a:ext uri="{FF2B5EF4-FFF2-40B4-BE49-F238E27FC236}">
              <a16:creationId xmlns="" xmlns:a16="http://schemas.microsoft.com/office/drawing/2014/main" id="{00000000-0008-0000-0300-000029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2" name="Text Box 11">
          <a:extLst>
            <a:ext uri="{FF2B5EF4-FFF2-40B4-BE49-F238E27FC236}">
              <a16:creationId xmlns="" xmlns:a16="http://schemas.microsoft.com/office/drawing/2014/main" id="{00000000-0008-0000-0300-00002A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3" name="Text Box 12">
          <a:extLst>
            <a:ext uri="{FF2B5EF4-FFF2-40B4-BE49-F238E27FC236}">
              <a16:creationId xmlns="" xmlns:a16="http://schemas.microsoft.com/office/drawing/2014/main" id="{00000000-0008-0000-0300-00002B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4" name="Text Box 13">
          <a:extLst>
            <a:ext uri="{FF2B5EF4-FFF2-40B4-BE49-F238E27FC236}">
              <a16:creationId xmlns="" xmlns:a16="http://schemas.microsoft.com/office/drawing/2014/main" id="{00000000-0008-0000-0300-00002C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5" name="Text Box 14">
          <a:extLst>
            <a:ext uri="{FF2B5EF4-FFF2-40B4-BE49-F238E27FC236}">
              <a16:creationId xmlns="" xmlns:a16="http://schemas.microsoft.com/office/drawing/2014/main" id="{00000000-0008-0000-0300-00002D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6" name="Text Box 15">
          <a:extLst>
            <a:ext uri="{FF2B5EF4-FFF2-40B4-BE49-F238E27FC236}">
              <a16:creationId xmlns="" xmlns:a16="http://schemas.microsoft.com/office/drawing/2014/main" id="{00000000-0008-0000-0300-00002E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7" name="Text Box 16">
          <a:extLst>
            <a:ext uri="{FF2B5EF4-FFF2-40B4-BE49-F238E27FC236}">
              <a16:creationId xmlns="" xmlns:a16="http://schemas.microsoft.com/office/drawing/2014/main" id="{00000000-0008-0000-0300-00002F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8" name="Text Box 17">
          <a:extLst>
            <a:ext uri="{FF2B5EF4-FFF2-40B4-BE49-F238E27FC236}">
              <a16:creationId xmlns="" xmlns:a16="http://schemas.microsoft.com/office/drawing/2014/main" id="{00000000-0008-0000-0300-000030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49" name="Text Box 6">
          <a:extLst>
            <a:ext uri="{FF2B5EF4-FFF2-40B4-BE49-F238E27FC236}">
              <a16:creationId xmlns="" xmlns:a16="http://schemas.microsoft.com/office/drawing/2014/main" id="{00000000-0008-0000-0300-000031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0" name="Text Box 7">
          <a:extLst>
            <a:ext uri="{FF2B5EF4-FFF2-40B4-BE49-F238E27FC236}">
              <a16:creationId xmlns="" xmlns:a16="http://schemas.microsoft.com/office/drawing/2014/main" id="{00000000-0008-0000-0300-000032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1" name="Text Box 8">
          <a:extLst>
            <a:ext uri="{FF2B5EF4-FFF2-40B4-BE49-F238E27FC236}">
              <a16:creationId xmlns="" xmlns:a16="http://schemas.microsoft.com/office/drawing/2014/main" id="{00000000-0008-0000-0300-000033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2" name="Text Box 9">
          <a:extLst>
            <a:ext uri="{FF2B5EF4-FFF2-40B4-BE49-F238E27FC236}">
              <a16:creationId xmlns="" xmlns:a16="http://schemas.microsoft.com/office/drawing/2014/main" id="{00000000-0008-0000-0300-000034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3" name="Text Box 10">
          <a:extLst>
            <a:ext uri="{FF2B5EF4-FFF2-40B4-BE49-F238E27FC236}">
              <a16:creationId xmlns="" xmlns:a16="http://schemas.microsoft.com/office/drawing/2014/main" id="{00000000-0008-0000-0300-000035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4" name="Text Box 11">
          <a:extLst>
            <a:ext uri="{FF2B5EF4-FFF2-40B4-BE49-F238E27FC236}">
              <a16:creationId xmlns="" xmlns:a16="http://schemas.microsoft.com/office/drawing/2014/main" id="{00000000-0008-0000-0300-000036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5" name="Text Box 12">
          <a:extLst>
            <a:ext uri="{FF2B5EF4-FFF2-40B4-BE49-F238E27FC236}">
              <a16:creationId xmlns="" xmlns:a16="http://schemas.microsoft.com/office/drawing/2014/main" id="{00000000-0008-0000-0300-000037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6" name="Text Box 13">
          <a:extLst>
            <a:ext uri="{FF2B5EF4-FFF2-40B4-BE49-F238E27FC236}">
              <a16:creationId xmlns="" xmlns:a16="http://schemas.microsoft.com/office/drawing/2014/main" id="{00000000-0008-0000-0300-000038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7" name="Text Box 14">
          <a:extLst>
            <a:ext uri="{FF2B5EF4-FFF2-40B4-BE49-F238E27FC236}">
              <a16:creationId xmlns="" xmlns:a16="http://schemas.microsoft.com/office/drawing/2014/main" id="{00000000-0008-0000-0300-000039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8" name="Text Box 15">
          <a:extLst>
            <a:ext uri="{FF2B5EF4-FFF2-40B4-BE49-F238E27FC236}">
              <a16:creationId xmlns="" xmlns:a16="http://schemas.microsoft.com/office/drawing/2014/main" id="{00000000-0008-0000-0300-00003A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59" name="Text Box 16">
          <a:extLst>
            <a:ext uri="{FF2B5EF4-FFF2-40B4-BE49-F238E27FC236}">
              <a16:creationId xmlns="" xmlns:a16="http://schemas.microsoft.com/office/drawing/2014/main" id="{00000000-0008-0000-0300-00003B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0" name="Text Box 17">
          <a:extLst>
            <a:ext uri="{FF2B5EF4-FFF2-40B4-BE49-F238E27FC236}">
              <a16:creationId xmlns="" xmlns:a16="http://schemas.microsoft.com/office/drawing/2014/main" id="{00000000-0008-0000-0300-00003C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1" name="Text Box 6">
          <a:extLst>
            <a:ext uri="{FF2B5EF4-FFF2-40B4-BE49-F238E27FC236}">
              <a16:creationId xmlns="" xmlns:a16="http://schemas.microsoft.com/office/drawing/2014/main" id="{00000000-0008-0000-0300-00003D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2" name="Text Box 7">
          <a:extLst>
            <a:ext uri="{FF2B5EF4-FFF2-40B4-BE49-F238E27FC236}">
              <a16:creationId xmlns="" xmlns:a16="http://schemas.microsoft.com/office/drawing/2014/main" id="{00000000-0008-0000-0300-00003E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3" name="Text Box 8">
          <a:extLst>
            <a:ext uri="{FF2B5EF4-FFF2-40B4-BE49-F238E27FC236}">
              <a16:creationId xmlns="" xmlns:a16="http://schemas.microsoft.com/office/drawing/2014/main" id="{00000000-0008-0000-0300-00003F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4" name="Text Box 9">
          <a:extLst>
            <a:ext uri="{FF2B5EF4-FFF2-40B4-BE49-F238E27FC236}">
              <a16:creationId xmlns="" xmlns:a16="http://schemas.microsoft.com/office/drawing/2014/main" id="{00000000-0008-0000-0300-000040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5" name="Text Box 10">
          <a:extLst>
            <a:ext uri="{FF2B5EF4-FFF2-40B4-BE49-F238E27FC236}">
              <a16:creationId xmlns="" xmlns:a16="http://schemas.microsoft.com/office/drawing/2014/main" id="{00000000-0008-0000-0300-000041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6" name="Text Box 11">
          <a:extLst>
            <a:ext uri="{FF2B5EF4-FFF2-40B4-BE49-F238E27FC236}">
              <a16:creationId xmlns="" xmlns:a16="http://schemas.microsoft.com/office/drawing/2014/main" id="{00000000-0008-0000-0300-000042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7" name="Text Box 12">
          <a:extLst>
            <a:ext uri="{FF2B5EF4-FFF2-40B4-BE49-F238E27FC236}">
              <a16:creationId xmlns="" xmlns:a16="http://schemas.microsoft.com/office/drawing/2014/main" id="{00000000-0008-0000-0300-000043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8" name="Text Box 13">
          <a:extLst>
            <a:ext uri="{FF2B5EF4-FFF2-40B4-BE49-F238E27FC236}">
              <a16:creationId xmlns="" xmlns:a16="http://schemas.microsoft.com/office/drawing/2014/main" id="{00000000-0008-0000-0300-000044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69" name="Text Box 14">
          <a:extLst>
            <a:ext uri="{FF2B5EF4-FFF2-40B4-BE49-F238E27FC236}">
              <a16:creationId xmlns="" xmlns:a16="http://schemas.microsoft.com/office/drawing/2014/main" id="{00000000-0008-0000-0300-000045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0" name="Text Box 15">
          <a:extLst>
            <a:ext uri="{FF2B5EF4-FFF2-40B4-BE49-F238E27FC236}">
              <a16:creationId xmlns="" xmlns:a16="http://schemas.microsoft.com/office/drawing/2014/main" id="{00000000-0008-0000-0300-000046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1" name="Text Box 16">
          <a:extLst>
            <a:ext uri="{FF2B5EF4-FFF2-40B4-BE49-F238E27FC236}">
              <a16:creationId xmlns="" xmlns:a16="http://schemas.microsoft.com/office/drawing/2014/main" id="{00000000-0008-0000-0300-000047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2" name="Text Box 17">
          <a:extLst>
            <a:ext uri="{FF2B5EF4-FFF2-40B4-BE49-F238E27FC236}">
              <a16:creationId xmlns="" xmlns:a16="http://schemas.microsoft.com/office/drawing/2014/main" id="{00000000-0008-0000-0300-000048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3" name="Text Box 7">
          <a:extLst>
            <a:ext uri="{FF2B5EF4-FFF2-40B4-BE49-F238E27FC236}">
              <a16:creationId xmlns="" xmlns:a16="http://schemas.microsoft.com/office/drawing/2014/main" id="{00000000-0008-0000-0300-000049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4" name="Text Box 8">
          <a:extLst>
            <a:ext uri="{FF2B5EF4-FFF2-40B4-BE49-F238E27FC236}">
              <a16:creationId xmlns="" xmlns:a16="http://schemas.microsoft.com/office/drawing/2014/main" id="{00000000-0008-0000-0300-00004A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5" name="Text Box 9">
          <a:extLst>
            <a:ext uri="{FF2B5EF4-FFF2-40B4-BE49-F238E27FC236}">
              <a16:creationId xmlns="" xmlns:a16="http://schemas.microsoft.com/office/drawing/2014/main" id="{00000000-0008-0000-0300-00004B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6" name="Text Box 10">
          <a:extLst>
            <a:ext uri="{FF2B5EF4-FFF2-40B4-BE49-F238E27FC236}">
              <a16:creationId xmlns="" xmlns:a16="http://schemas.microsoft.com/office/drawing/2014/main" id="{00000000-0008-0000-0300-00004C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7" name="Text Box 11">
          <a:extLst>
            <a:ext uri="{FF2B5EF4-FFF2-40B4-BE49-F238E27FC236}">
              <a16:creationId xmlns="" xmlns:a16="http://schemas.microsoft.com/office/drawing/2014/main" id="{00000000-0008-0000-0300-00004D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8" name="Text Box 12">
          <a:extLst>
            <a:ext uri="{FF2B5EF4-FFF2-40B4-BE49-F238E27FC236}">
              <a16:creationId xmlns="" xmlns:a16="http://schemas.microsoft.com/office/drawing/2014/main" id="{00000000-0008-0000-0300-00004E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79" name="Text Box 13">
          <a:extLst>
            <a:ext uri="{FF2B5EF4-FFF2-40B4-BE49-F238E27FC236}">
              <a16:creationId xmlns="" xmlns:a16="http://schemas.microsoft.com/office/drawing/2014/main" id="{00000000-0008-0000-0300-00004F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0" name="Text Box 14">
          <a:extLst>
            <a:ext uri="{FF2B5EF4-FFF2-40B4-BE49-F238E27FC236}">
              <a16:creationId xmlns="" xmlns:a16="http://schemas.microsoft.com/office/drawing/2014/main" id="{00000000-0008-0000-0300-000050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1" name="Text Box 15">
          <a:extLst>
            <a:ext uri="{FF2B5EF4-FFF2-40B4-BE49-F238E27FC236}">
              <a16:creationId xmlns="" xmlns:a16="http://schemas.microsoft.com/office/drawing/2014/main" id="{00000000-0008-0000-0300-000051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2" name="Text Box 16">
          <a:extLst>
            <a:ext uri="{FF2B5EF4-FFF2-40B4-BE49-F238E27FC236}">
              <a16:creationId xmlns="" xmlns:a16="http://schemas.microsoft.com/office/drawing/2014/main" id="{00000000-0008-0000-0300-000052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3" name="Text Box 17">
          <a:extLst>
            <a:ext uri="{FF2B5EF4-FFF2-40B4-BE49-F238E27FC236}">
              <a16:creationId xmlns="" xmlns:a16="http://schemas.microsoft.com/office/drawing/2014/main" id="{00000000-0008-0000-0300-000053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4" name="Text Box 6">
          <a:extLst>
            <a:ext uri="{FF2B5EF4-FFF2-40B4-BE49-F238E27FC236}">
              <a16:creationId xmlns="" xmlns:a16="http://schemas.microsoft.com/office/drawing/2014/main" id="{00000000-0008-0000-0300-000054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5" name="Text Box 7">
          <a:extLst>
            <a:ext uri="{FF2B5EF4-FFF2-40B4-BE49-F238E27FC236}">
              <a16:creationId xmlns="" xmlns:a16="http://schemas.microsoft.com/office/drawing/2014/main" id="{00000000-0008-0000-0300-000055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6" name="Text Box 8">
          <a:extLst>
            <a:ext uri="{FF2B5EF4-FFF2-40B4-BE49-F238E27FC236}">
              <a16:creationId xmlns="" xmlns:a16="http://schemas.microsoft.com/office/drawing/2014/main" id="{00000000-0008-0000-0300-000056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7" name="Text Box 9">
          <a:extLst>
            <a:ext uri="{FF2B5EF4-FFF2-40B4-BE49-F238E27FC236}">
              <a16:creationId xmlns="" xmlns:a16="http://schemas.microsoft.com/office/drawing/2014/main" id="{00000000-0008-0000-0300-000057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8" name="Text Box 10">
          <a:extLst>
            <a:ext uri="{FF2B5EF4-FFF2-40B4-BE49-F238E27FC236}">
              <a16:creationId xmlns="" xmlns:a16="http://schemas.microsoft.com/office/drawing/2014/main" id="{00000000-0008-0000-0300-000058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89" name="Text Box 11">
          <a:extLst>
            <a:ext uri="{FF2B5EF4-FFF2-40B4-BE49-F238E27FC236}">
              <a16:creationId xmlns="" xmlns:a16="http://schemas.microsoft.com/office/drawing/2014/main" id="{00000000-0008-0000-0300-000059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90" name="Text Box 12">
          <a:extLst>
            <a:ext uri="{FF2B5EF4-FFF2-40B4-BE49-F238E27FC236}">
              <a16:creationId xmlns="" xmlns:a16="http://schemas.microsoft.com/office/drawing/2014/main" id="{00000000-0008-0000-0300-00005A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91" name="Text Box 13">
          <a:extLst>
            <a:ext uri="{FF2B5EF4-FFF2-40B4-BE49-F238E27FC236}">
              <a16:creationId xmlns="" xmlns:a16="http://schemas.microsoft.com/office/drawing/2014/main" id="{00000000-0008-0000-0300-00005B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92" name="Text Box 14">
          <a:extLst>
            <a:ext uri="{FF2B5EF4-FFF2-40B4-BE49-F238E27FC236}">
              <a16:creationId xmlns="" xmlns:a16="http://schemas.microsoft.com/office/drawing/2014/main" id="{00000000-0008-0000-0300-00005C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93" name="Text Box 15">
          <a:extLst>
            <a:ext uri="{FF2B5EF4-FFF2-40B4-BE49-F238E27FC236}">
              <a16:creationId xmlns="" xmlns:a16="http://schemas.microsoft.com/office/drawing/2014/main" id="{00000000-0008-0000-0300-00005D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94" name="Text Box 16">
          <a:extLst>
            <a:ext uri="{FF2B5EF4-FFF2-40B4-BE49-F238E27FC236}">
              <a16:creationId xmlns="" xmlns:a16="http://schemas.microsoft.com/office/drawing/2014/main" id="{00000000-0008-0000-0300-00005E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85725</xdr:colOff>
      <xdr:row>17</xdr:row>
      <xdr:rowOff>205318</xdr:rowOff>
    </xdr:to>
    <xdr:sp macro="" textlink="">
      <xdr:nvSpPr>
        <xdr:cNvPr id="95" name="Text Box 17">
          <a:extLst>
            <a:ext uri="{FF2B5EF4-FFF2-40B4-BE49-F238E27FC236}">
              <a16:creationId xmlns="" xmlns:a16="http://schemas.microsoft.com/office/drawing/2014/main" id="{00000000-0008-0000-0300-00005F000000}"/>
            </a:ext>
          </a:extLst>
        </xdr:cNvPr>
        <xdr:cNvSpPr txBox="1">
          <a:spLocks noChangeArrowheads="1"/>
        </xdr:cNvSpPr>
      </xdr:nvSpPr>
      <xdr:spPr bwMode="auto">
        <a:xfrm>
          <a:off x="3914775" y="728662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NIS/Documents/karklins/23%2011%202015%20Baltex_Ropazi(darbnica)_15.11_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TORS/Documents/karklins/Rubins%20AD/tec%2024%2003%202015/24%2003%202015%20%20Baltex_TEC1_15.1_2(2kar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 val="Sat,rād_4"/>
      <sheetName val="Sat,rād_5"/>
      <sheetName val="_veids24"/>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32"/>
  <sheetViews>
    <sheetView showZeros="0" zoomScaleNormal="100" zoomScaleSheetLayoutView="100" workbookViewId="0">
      <selection activeCell="H17" sqref="H17"/>
    </sheetView>
  </sheetViews>
  <sheetFormatPr defaultColWidth="9.140625" defaultRowHeight="15" x14ac:dyDescent="0.25"/>
  <cols>
    <col min="1" max="1" width="2.28515625" style="10" customWidth="1"/>
    <col min="2" max="2" width="26.140625" style="5" customWidth="1"/>
    <col min="3" max="3" width="42" style="5" customWidth="1"/>
    <col min="4" max="4" width="20.42578125" style="5" customWidth="1"/>
    <col min="5" max="5" width="9.140625" style="5"/>
    <col min="6" max="16384" width="9.140625" style="10"/>
  </cols>
  <sheetData>
    <row r="1" spans="2:5" x14ac:dyDescent="0.25">
      <c r="D1" s="6"/>
    </row>
    <row r="2" spans="2:5" ht="15.75" x14ac:dyDescent="0.25">
      <c r="D2" s="7"/>
    </row>
    <row r="3" spans="2:5" ht="15.75" x14ac:dyDescent="0.25">
      <c r="B3" s="8"/>
    </row>
    <row r="4" spans="2:5" ht="20.25" x14ac:dyDescent="0.3">
      <c r="B4" s="219" t="s">
        <v>0</v>
      </c>
      <c r="C4" s="220"/>
      <c r="D4" s="221"/>
    </row>
    <row r="5" spans="2:5" ht="15.75" x14ac:dyDescent="0.25">
      <c r="D5" s="7"/>
    </row>
    <row r="6" spans="2:5" ht="15.75" x14ac:dyDescent="0.25">
      <c r="B6" s="9" t="s">
        <v>4</v>
      </c>
      <c r="C6" s="222" t="s">
        <v>55</v>
      </c>
      <c r="D6" s="222"/>
    </row>
    <row r="7" spans="2:5" ht="42" customHeight="1" x14ac:dyDescent="0.25">
      <c r="B7" s="9" t="s">
        <v>24</v>
      </c>
      <c r="C7" s="222" t="s">
        <v>56</v>
      </c>
      <c r="D7" s="222"/>
    </row>
    <row r="8" spans="2:5" ht="15.75" x14ac:dyDescent="0.25">
      <c r="B8" s="9" t="s">
        <v>5</v>
      </c>
      <c r="C8" s="222" t="s">
        <v>57</v>
      </c>
      <c r="D8" s="222"/>
    </row>
    <row r="9" spans="2:5" ht="15.75" x14ac:dyDescent="0.25">
      <c r="D9" s="7"/>
    </row>
    <row r="10" spans="2:5" s="114" customFormat="1" x14ac:dyDescent="0.25">
      <c r="B10" s="223" t="s">
        <v>31</v>
      </c>
      <c r="C10" s="225" t="s">
        <v>1</v>
      </c>
      <c r="D10" s="223" t="s">
        <v>50</v>
      </c>
      <c r="E10" s="101"/>
    </row>
    <row r="11" spans="2:5" s="114" customFormat="1" x14ac:dyDescent="0.25">
      <c r="B11" s="224"/>
      <c r="C11" s="225"/>
      <c r="D11" s="224"/>
      <c r="E11" s="101"/>
    </row>
    <row r="12" spans="2:5" s="114" customFormat="1" x14ac:dyDescent="0.25">
      <c r="B12" s="103"/>
      <c r="C12" s="104"/>
      <c r="D12" s="105"/>
      <c r="E12" s="101"/>
    </row>
    <row r="13" spans="2:5" s="114" customFormat="1" x14ac:dyDescent="0.25">
      <c r="B13" s="106">
        <v>1</v>
      </c>
      <c r="C13" s="107" t="s">
        <v>28</v>
      </c>
      <c r="D13" s="171"/>
      <c r="E13" s="101"/>
    </row>
    <row r="14" spans="2:5" s="114" customFormat="1" x14ac:dyDescent="0.25">
      <c r="B14" s="106">
        <v>2</v>
      </c>
      <c r="C14" s="107" t="s">
        <v>38</v>
      </c>
      <c r="D14" s="171"/>
      <c r="E14" s="101"/>
    </row>
    <row r="15" spans="2:5" s="114" customFormat="1" x14ac:dyDescent="0.25">
      <c r="B15" s="108">
        <v>3</v>
      </c>
      <c r="C15" s="109" t="s">
        <v>32</v>
      </c>
      <c r="D15" s="172"/>
      <c r="E15" s="101"/>
    </row>
    <row r="16" spans="2:5" s="1" customFormat="1" ht="15.75" x14ac:dyDescent="0.2">
      <c r="B16" s="110"/>
      <c r="C16" s="111" t="s">
        <v>2</v>
      </c>
      <c r="D16" s="112"/>
    </row>
    <row r="17" spans="2:5" s="1" customFormat="1" x14ac:dyDescent="0.2">
      <c r="B17" s="110"/>
      <c r="C17" s="113" t="s">
        <v>33</v>
      </c>
      <c r="D17" s="112"/>
    </row>
    <row r="18" spans="2:5" s="1" customFormat="1" ht="15.75" x14ac:dyDescent="0.2">
      <c r="B18" s="110"/>
      <c r="C18" s="111" t="s">
        <v>34</v>
      </c>
      <c r="D18" s="112"/>
    </row>
    <row r="19" spans="2:5" s="1" customFormat="1" ht="15.75" x14ac:dyDescent="0.2">
      <c r="B19" s="110"/>
      <c r="C19" s="111"/>
      <c r="D19" s="112"/>
    </row>
    <row r="20" spans="2:5" s="1" customFormat="1" ht="14.25" x14ac:dyDescent="0.2">
      <c r="B20" s="2"/>
      <c r="C20" s="3"/>
      <c r="D20" s="100"/>
    </row>
    <row r="21" spans="2:5" s="1" customFormat="1" ht="14.25" x14ac:dyDescent="0.2">
      <c r="B21" s="3"/>
      <c r="C21" s="144"/>
      <c r="D21" s="117"/>
      <c r="E21" s="117"/>
    </row>
    <row r="22" spans="2:5" s="1" customFormat="1" ht="14.25" x14ac:dyDescent="0.2">
      <c r="B22" s="2"/>
      <c r="C22" s="145"/>
      <c r="D22" s="88"/>
      <c r="E22" s="88"/>
    </row>
    <row r="23" spans="2:5" s="1" customFormat="1" ht="14.25" x14ac:dyDescent="0.2">
      <c r="B23" s="2"/>
      <c r="C23" s="145"/>
      <c r="D23" s="88"/>
      <c r="E23" s="88"/>
    </row>
    <row r="24" spans="2:5" s="1" customFormat="1" ht="14.25" x14ac:dyDescent="0.2">
      <c r="B24" s="2"/>
      <c r="C24" s="145"/>
      <c r="D24" s="88"/>
      <c r="E24" s="88"/>
    </row>
    <row r="25" spans="2:5" s="1" customFormat="1" ht="14.25" x14ac:dyDescent="0.2">
      <c r="B25" s="4"/>
      <c r="C25" s="99"/>
      <c r="D25" s="116"/>
      <c r="E25" s="116"/>
    </row>
    <row r="26" spans="2:5" s="114" customFormat="1" x14ac:dyDescent="0.25">
      <c r="B26" s="2"/>
      <c r="C26" s="124"/>
      <c r="D26" s="101"/>
      <c r="E26" s="101"/>
    </row>
    <row r="27" spans="2:5" s="1" customFormat="1" ht="14.25" x14ac:dyDescent="0.2">
      <c r="B27" s="3"/>
      <c r="C27" s="144"/>
      <c r="D27" s="117"/>
      <c r="E27" s="117"/>
    </row>
    <row r="28" spans="2:5" s="1" customFormat="1" ht="14.25" x14ac:dyDescent="0.2">
      <c r="B28" s="2"/>
      <c r="C28" s="145"/>
      <c r="D28" s="88"/>
      <c r="E28" s="88"/>
    </row>
    <row r="29" spans="2:5" s="114" customFormat="1" x14ac:dyDescent="0.25">
      <c r="B29" s="124"/>
      <c r="C29" s="124"/>
      <c r="D29" s="101"/>
      <c r="E29" s="101"/>
    </row>
    <row r="30" spans="2:5" x14ac:dyDescent="0.25">
      <c r="B30" s="2"/>
      <c r="C30" s="124"/>
    </row>
    <row r="31" spans="2:5" x14ac:dyDescent="0.25">
      <c r="B31" s="3"/>
      <c r="C31" s="144"/>
    </row>
    <row r="32" spans="2:5" x14ac:dyDescent="0.25">
      <c r="C32" s="145"/>
    </row>
  </sheetData>
  <mergeCells count="7">
    <mergeCell ref="B4:D4"/>
    <mergeCell ref="C7:D7"/>
    <mergeCell ref="B10:B11"/>
    <mergeCell ref="C10:C11"/>
    <mergeCell ref="D10:D11"/>
    <mergeCell ref="C6:D6"/>
    <mergeCell ref="C8:D8"/>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3"/>
  <sheetViews>
    <sheetView showZeros="0" zoomScaleNormal="100" zoomScaleSheetLayoutView="90" workbookViewId="0">
      <selection activeCell="C29" sqref="C29"/>
    </sheetView>
  </sheetViews>
  <sheetFormatPr defaultColWidth="9.140625" defaultRowHeight="12.75" x14ac:dyDescent="0.2"/>
  <cols>
    <col min="1" max="1" width="10.28515625" style="51" customWidth="1"/>
    <col min="2" max="2" width="12.7109375" style="51" customWidth="1"/>
    <col min="3" max="3" width="32.7109375" style="51" customWidth="1"/>
    <col min="4" max="4" width="10" style="51" customWidth="1"/>
    <col min="5" max="5" width="13.28515625" style="51" customWidth="1"/>
    <col min="6" max="6" width="13.7109375" style="51" customWidth="1"/>
    <col min="7" max="7" width="17.5703125" style="51" customWidth="1"/>
    <col min="8" max="8" width="12.85546875" style="51" customWidth="1"/>
    <col min="9" max="9" width="16" style="51" customWidth="1"/>
    <col min="10" max="16384" width="9.140625" style="51"/>
  </cols>
  <sheetData>
    <row r="1" spans="1:9" ht="18" x14ac:dyDescent="0.25">
      <c r="A1" s="50"/>
    </row>
    <row r="2" spans="1:9" ht="18" customHeight="1" x14ac:dyDescent="0.25">
      <c r="A2" s="230" t="s">
        <v>52</v>
      </c>
      <c r="B2" s="230"/>
      <c r="C2" s="230"/>
      <c r="D2" s="230"/>
      <c r="E2" s="230"/>
      <c r="F2" s="230"/>
      <c r="G2" s="230"/>
      <c r="H2" s="230"/>
      <c r="I2" s="230"/>
    </row>
    <row r="3" spans="1:9" ht="18" x14ac:dyDescent="0.2">
      <c r="C3" s="52"/>
      <c r="D3" s="53"/>
      <c r="F3" s="55"/>
      <c r="G3" s="55"/>
      <c r="H3" s="55"/>
      <c r="I3" s="55"/>
    </row>
    <row r="4" spans="1:9" ht="18" x14ac:dyDescent="0.2">
      <c r="C4" s="52"/>
      <c r="D4" s="53"/>
      <c r="F4" s="55"/>
      <c r="G4" s="55"/>
      <c r="H4" s="55"/>
      <c r="I4" s="55"/>
    </row>
    <row r="5" spans="1:9" x14ac:dyDescent="0.2">
      <c r="A5" s="54"/>
    </row>
    <row r="6" spans="1:9" ht="18" x14ac:dyDescent="0.25">
      <c r="A6" s="227" t="str">
        <f>'Pas Koptame'!C13</f>
        <v>Vispārējie būvdarbi</v>
      </c>
      <c r="B6" s="228"/>
      <c r="C6" s="228"/>
      <c r="D6" s="228"/>
      <c r="E6" s="228"/>
      <c r="F6" s="228"/>
      <c r="G6" s="228"/>
      <c r="H6" s="228"/>
      <c r="I6" s="229"/>
    </row>
    <row r="7" spans="1:9" x14ac:dyDescent="0.2">
      <c r="A7" s="54"/>
    </row>
    <row r="8" spans="1:9" ht="15" x14ac:dyDescent="0.2">
      <c r="A8" s="243" t="s">
        <v>4</v>
      </c>
      <c r="B8" s="243"/>
      <c r="C8" s="235" t="str">
        <f>'Pas Koptame'!C6</f>
        <v>Rojas stadions</v>
      </c>
      <c r="D8" s="235"/>
      <c r="E8" s="235"/>
      <c r="F8" s="235"/>
      <c r="G8" s="235"/>
      <c r="H8" s="235"/>
      <c r="I8" s="235"/>
    </row>
    <row r="9" spans="1:9" ht="15.75" customHeight="1" x14ac:dyDescent="0.2">
      <c r="A9" s="238" t="s">
        <v>24</v>
      </c>
      <c r="B9" s="238"/>
      <c r="C9" s="235" t="str">
        <f>'Pas Koptame'!C7</f>
        <v>Rojas stadiona pārbūve</v>
      </c>
      <c r="D9" s="235"/>
      <c r="E9" s="235"/>
      <c r="F9" s="235"/>
      <c r="G9" s="235"/>
      <c r="H9" s="235"/>
      <c r="I9" s="235"/>
    </row>
    <row r="10" spans="1:9" ht="15" x14ac:dyDescent="0.2">
      <c r="A10" s="238" t="s">
        <v>5</v>
      </c>
      <c r="B10" s="238"/>
      <c r="C10" s="235" t="str">
        <f>'Pas Koptame'!C8</f>
        <v>Roja, Miera iela 13</v>
      </c>
      <c r="D10" s="235"/>
      <c r="E10" s="235"/>
      <c r="F10" s="235"/>
      <c r="G10" s="235"/>
      <c r="H10" s="235"/>
      <c r="I10" s="235"/>
    </row>
    <row r="11" spans="1:9" ht="15" x14ac:dyDescent="0.2">
      <c r="A11" s="57"/>
    </row>
    <row r="12" spans="1:9" ht="51" customHeight="1" x14ac:dyDescent="0.2">
      <c r="A12" s="226" t="s">
        <v>9</v>
      </c>
      <c r="B12" s="226" t="s">
        <v>10</v>
      </c>
      <c r="C12" s="239" t="s">
        <v>11</v>
      </c>
      <c r="D12" s="240"/>
      <c r="E12" s="226" t="s">
        <v>46</v>
      </c>
      <c r="F12" s="226" t="s">
        <v>12</v>
      </c>
      <c r="G12" s="226"/>
      <c r="H12" s="226"/>
      <c r="I12" s="226" t="s">
        <v>13</v>
      </c>
    </row>
    <row r="13" spans="1:9" ht="40.5" customHeight="1" x14ac:dyDescent="0.2">
      <c r="A13" s="226"/>
      <c r="B13" s="226"/>
      <c r="C13" s="241"/>
      <c r="D13" s="242"/>
      <c r="E13" s="226"/>
      <c r="F13" s="126" t="s">
        <v>47</v>
      </c>
      <c r="G13" s="126" t="s">
        <v>48</v>
      </c>
      <c r="H13" s="126" t="s">
        <v>49</v>
      </c>
      <c r="I13" s="226"/>
    </row>
    <row r="14" spans="1:9" ht="18" x14ac:dyDescent="0.2">
      <c r="A14" s="58"/>
      <c r="B14" s="59"/>
      <c r="C14" s="231"/>
      <c r="D14" s="232"/>
      <c r="E14" s="59"/>
      <c r="F14" s="59"/>
      <c r="G14" s="59"/>
      <c r="H14" s="59"/>
      <c r="I14" s="60"/>
    </row>
    <row r="15" spans="1:9" x14ac:dyDescent="0.2">
      <c r="A15" s="61">
        <v>1</v>
      </c>
      <c r="B15" s="62" t="s">
        <v>29</v>
      </c>
      <c r="C15" s="236" t="s">
        <v>122</v>
      </c>
      <c r="D15" s="237"/>
      <c r="E15" s="47"/>
      <c r="F15" s="47"/>
      <c r="G15" s="47"/>
      <c r="H15" s="47"/>
      <c r="I15" s="48"/>
    </row>
    <row r="16" spans="1:9" x14ac:dyDescent="0.2">
      <c r="A16" s="61">
        <v>2</v>
      </c>
      <c r="B16" s="62" t="s">
        <v>35</v>
      </c>
      <c r="C16" s="236" t="s">
        <v>121</v>
      </c>
      <c r="D16" s="237"/>
      <c r="E16" s="47"/>
      <c r="F16" s="47"/>
      <c r="G16" s="47"/>
      <c r="H16" s="47"/>
      <c r="I16" s="48"/>
    </row>
    <row r="17" spans="1:9" ht="16.5" customHeight="1" x14ac:dyDescent="0.2">
      <c r="A17" s="97"/>
      <c r="B17" s="97"/>
      <c r="C17" s="67" t="s">
        <v>14</v>
      </c>
      <c r="D17" s="67"/>
      <c r="E17" s="68"/>
      <c r="F17" s="68"/>
      <c r="G17" s="68"/>
      <c r="H17" s="68"/>
      <c r="I17" s="68"/>
    </row>
    <row r="18" spans="1:9" ht="15.75" x14ac:dyDescent="0.2">
      <c r="A18" s="233" t="s">
        <v>30</v>
      </c>
      <c r="B18" s="233"/>
      <c r="C18" s="233"/>
      <c r="D18" s="69" t="s">
        <v>150</v>
      </c>
      <c r="E18" s="70"/>
      <c r="F18" s="70"/>
      <c r="G18" s="70"/>
      <c r="H18" s="70"/>
      <c r="I18" s="70"/>
    </row>
    <row r="19" spans="1:9" ht="15.75" x14ac:dyDescent="0.2">
      <c r="A19" s="96"/>
      <c r="B19" s="96"/>
      <c r="C19" s="115" t="s">
        <v>36</v>
      </c>
      <c r="D19" s="69"/>
      <c r="E19" s="70"/>
      <c r="F19" s="70"/>
      <c r="G19" s="70"/>
      <c r="H19" s="70"/>
      <c r="I19" s="70"/>
    </row>
    <row r="20" spans="1:9" ht="15.75" x14ac:dyDescent="0.2">
      <c r="A20" s="233" t="s">
        <v>25</v>
      </c>
      <c r="B20" s="233"/>
      <c r="C20" s="233"/>
      <c r="D20" s="69" t="s">
        <v>150</v>
      </c>
      <c r="E20" s="70"/>
      <c r="F20" s="70"/>
      <c r="G20" s="70"/>
      <c r="H20" s="70"/>
      <c r="I20" s="70"/>
    </row>
    <row r="21" spans="1:9" ht="21.75" customHeight="1" x14ac:dyDescent="0.2">
      <c r="A21" s="233" t="s">
        <v>26</v>
      </c>
      <c r="B21" s="233"/>
      <c r="C21" s="233"/>
      <c r="D21" s="71">
        <v>0.2359</v>
      </c>
      <c r="E21" s="70"/>
      <c r="F21" s="70"/>
      <c r="G21" s="70"/>
      <c r="H21" s="70"/>
      <c r="I21" s="70"/>
    </row>
    <row r="22" spans="1:9" ht="18" customHeight="1" x14ac:dyDescent="0.2">
      <c r="A22" s="234"/>
      <c r="B22" s="234"/>
      <c r="C22" s="67" t="s">
        <v>15</v>
      </c>
      <c r="D22" s="67"/>
      <c r="E22" s="72"/>
      <c r="F22" s="72"/>
      <c r="G22" s="72"/>
      <c r="H22" s="72"/>
      <c r="I22" s="70"/>
    </row>
    <row r="23" spans="1:9" ht="18" x14ac:dyDescent="0.25">
      <c r="A23" s="73"/>
    </row>
    <row r="24" spans="1:9" ht="18" x14ac:dyDescent="0.25">
      <c r="A24" s="73"/>
    </row>
    <row r="25" spans="1:9" ht="14.25" x14ac:dyDescent="0.2">
      <c r="A25" s="74"/>
      <c r="B25" s="2"/>
      <c r="C25" s="3"/>
      <c r="F25" s="56"/>
    </row>
    <row r="26" spans="1:9" ht="14.25" x14ac:dyDescent="0.2">
      <c r="A26" s="56"/>
      <c r="B26" s="3"/>
      <c r="C26" s="120">
        <f>'Pas Koptame'!C21</f>
        <v>0</v>
      </c>
      <c r="D26" s="75"/>
      <c r="E26" s="75"/>
      <c r="F26" s="56"/>
    </row>
    <row r="27" spans="1:9" ht="14.25" x14ac:dyDescent="0.2">
      <c r="A27" s="76"/>
      <c r="B27" s="2"/>
      <c r="C27" s="121">
        <f>'Pas Koptame'!C22</f>
        <v>0</v>
      </c>
      <c r="D27" s="56"/>
      <c r="E27" s="56"/>
      <c r="F27" s="56"/>
    </row>
    <row r="28" spans="1:9" ht="14.25" x14ac:dyDescent="0.2">
      <c r="B28" s="2"/>
      <c r="C28" s="121"/>
    </row>
    <row r="29" spans="1:9" ht="14.25" x14ac:dyDescent="0.2">
      <c r="B29" s="2"/>
      <c r="C29" s="121"/>
    </row>
    <row r="30" spans="1:9" ht="14.25" x14ac:dyDescent="0.2">
      <c r="B30" s="4"/>
      <c r="C30" s="1"/>
    </row>
    <row r="31" spans="1:9" ht="14.25" x14ac:dyDescent="0.2">
      <c r="B31" s="2">
        <f>'Pas Koptame'!B26</f>
        <v>0</v>
      </c>
      <c r="C31" s="101"/>
    </row>
    <row r="32" spans="1:9" ht="14.25" x14ac:dyDescent="0.2">
      <c r="B32" s="3"/>
      <c r="C32" s="122">
        <f>'Pas Koptame'!C27</f>
        <v>0</v>
      </c>
    </row>
    <row r="33" spans="2:3" ht="14.25" x14ac:dyDescent="0.2">
      <c r="B33" s="2"/>
      <c r="C33" s="123">
        <f>'Pas Koptame'!C28</f>
        <v>0</v>
      </c>
    </row>
  </sheetData>
  <mergeCells count="21">
    <mergeCell ref="A21:C21"/>
    <mergeCell ref="A22:B22"/>
    <mergeCell ref="C8:I8"/>
    <mergeCell ref="C9:I9"/>
    <mergeCell ref="C10:I10"/>
    <mergeCell ref="E12:E13"/>
    <mergeCell ref="F12:H12"/>
    <mergeCell ref="C16:D16"/>
    <mergeCell ref="A18:C18"/>
    <mergeCell ref="A20:C20"/>
    <mergeCell ref="A9:B9"/>
    <mergeCell ref="B12:B13"/>
    <mergeCell ref="C12:D13"/>
    <mergeCell ref="A10:B10"/>
    <mergeCell ref="A8:B8"/>
    <mergeCell ref="C15:D15"/>
    <mergeCell ref="A12:A13"/>
    <mergeCell ref="A6:I6"/>
    <mergeCell ref="I12:I13"/>
    <mergeCell ref="A2:I2"/>
    <mergeCell ref="C14:D14"/>
  </mergeCells>
  <printOptions horizontalCentered="1"/>
  <pageMargins left="0.15748031496062992" right="0.23622047244094491" top="0.23622047244094491" bottom="0.39370078740157483" header="0.15748031496062992" footer="0.27559055118110237"/>
  <pageSetup paperSize="9" scale="70" orientation="portrait" horizontalDpi="4294967295"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25"/>
  <sheetViews>
    <sheetView showZeros="0" topLeftCell="A4" zoomScale="80" zoomScaleNormal="80" zoomScaleSheetLayoutView="80" workbookViewId="0">
      <selection activeCell="C30" sqref="C30"/>
    </sheetView>
  </sheetViews>
  <sheetFormatPr defaultColWidth="9.140625" defaultRowHeight="14.25" x14ac:dyDescent="0.2"/>
  <cols>
    <col min="1" max="1" width="9" style="15" customWidth="1"/>
    <col min="2" max="2" width="9.42578125" style="37" customWidth="1"/>
    <col min="3" max="3" width="40.28515625" style="15" customWidth="1"/>
    <col min="4" max="4" width="8.140625" style="15" customWidth="1"/>
    <col min="5" max="5" width="9.140625" style="15"/>
    <col min="6" max="7" width="9.140625" style="37"/>
    <col min="8" max="11" width="9.140625" style="15"/>
    <col min="12" max="12" width="14.42578125" style="15" customWidth="1"/>
    <col min="13" max="13" width="12.28515625" style="15" customWidth="1"/>
    <col min="14" max="14" width="12.7109375" style="15" customWidth="1"/>
    <col min="15" max="16" width="12.85546875" style="15" customWidth="1"/>
    <col min="17" max="16384" width="9.140625" style="15"/>
  </cols>
  <sheetData>
    <row r="1" spans="1:16" s="18" customFormat="1" ht="15" x14ac:dyDescent="0.25">
      <c r="B1" s="36"/>
      <c r="E1" s="17"/>
      <c r="F1" s="95"/>
      <c r="G1" s="142" t="s">
        <v>54</v>
      </c>
      <c r="H1" s="98" t="str">
        <f>kops1!B15</f>
        <v>1,1</v>
      </c>
    </row>
    <row r="2" spans="1:16" s="18" customFormat="1" ht="15" x14ac:dyDescent="0.25">
      <c r="A2" s="244" t="str">
        <f>C9</f>
        <v>Sagatavošanas darbi, būvlaukuma uzturēšana</v>
      </c>
      <c r="B2" s="244"/>
      <c r="C2" s="244"/>
      <c r="D2" s="244"/>
      <c r="E2" s="244"/>
      <c r="F2" s="244"/>
      <c r="G2" s="244"/>
      <c r="H2" s="244"/>
      <c r="I2" s="244"/>
      <c r="J2" s="244"/>
      <c r="K2" s="244"/>
      <c r="L2" s="244"/>
      <c r="M2" s="244"/>
      <c r="N2" s="244"/>
      <c r="O2" s="244"/>
      <c r="P2" s="244"/>
    </row>
    <row r="3" spans="1:16" ht="15" x14ac:dyDescent="0.2">
      <c r="A3" s="16"/>
      <c r="B3" s="90"/>
      <c r="C3" s="16" t="s">
        <v>6</v>
      </c>
      <c r="D3" s="245" t="str">
        <f>'Pas Koptame'!C6</f>
        <v>Rojas stadions</v>
      </c>
      <c r="E3" s="245"/>
      <c r="F3" s="245"/>
      <c r="G3" s="245"/>
      <c r="H3" s="245"/>
      <c r="I3" s="245"/>
      <c r="J3" s="245"/>
      <c r="K3" s="245"/>
      <c r="L3" s="245"/>
      <c r="M3" s="245"/>
      <c r="N3" s="245"/>
      <c r="O3" s="245"/>
      <c r="P3" s="245"/>
    </row>
    <row r="4" spans="1:16" ht="15" x14ac:dyDescent="0.2">
      <c r="A4" s="16"/>
      <c r="B4" s="90"/>
      <c r="C4" s="16" t="s">
        <v>7</v>
      </c>
      <c r="D4" s="245" t="str">
        <f>'Pas Koptame'!C7</f>
        <v>Rojas stadiona pārbūve</v>
      </c>
      <c r="E4" s="245"/>
      <c r="F4" s="245"/>
      <c r="G4" s="245"/>
      <c r="H4" s="245"/>
      <c r="I4" s="245"/>
      <c r="J4" s="245"/>
      <c r="K4" s="245"/>
      <c r="L4" s="245"/>
      <c r="M4" s="245"/>
      <c r="N4" s="245"/>
      <c r="O4" s="245"/>
      <c r="P4" s="245"/>
    </row>
    <row r="5" spans="1:16" ht="15" x14ac:dyDescent="0.2">
      <c r="A5" s="16"/>
      <c r="B5" s="90"/>
      <c r="C5" s="16" t="s">
        <v>8</v>
      </c>
      <c r="D5" s="245" t="str">
        <f>'Pas Koptame'!C8</f>
        <v>Roja, Miera iela 13</v>
      </c>
      <c r="E5" s="245"/>
      <c r="F5" s="245"/>
      <c r="G5" s="245"/>
      <c r="H5" s="245"/>
      <c r="I5" s="245"/>
      <c r="J5" s="245"/>
      <c r="K5" s="245"/>
      <c r="L5" s="245"/>
      <c r="M5" s="245"/>
      <c r="N5" s="245"/>
      <c r="O5" s="245"/>
      <c r="P5" s="245"/>
    </row>
    <row r="6" spans="1:16" ht="15" x14ac:dyDescent="0.2">
      <c r="A6" s="33"/>
      <c r="B6" s="91"/>
    </row>
    <row r="7" spans="1:16" ht="14.25" customHeight="1" x14ac:dyDescent="0.2">
      <c r="A7" s="248" t="s">
        <v>9</v>
      </c>
      <c r="B7" s="249" t="s">
        <v>16</v>
      </c>
      <c r="C7" s="251" t="s">
        <v>17</v>
      </c>
      <c r="D7" s="252" t="s">
        <v>18</v>
      </c>
      <c r="E7" s="248" t="s">
        <v>19</v>
      </c>
      <c r="F7" s="246" t="s">
        <v>20</v>
      </c>
      <c r="G7" s="246"/>
      <c r="H7" s="246"/>
      <c r="I7" s="246"/>
      <c r="J7" s="246"/>
      <c r="K7" s="246"/>
      <c r="L7" s="246" t="s">
        <v>21</v>
      </c>
      <c r="M7" s="246"/>
      <c r="N7" s="246"/>
      <c r="O7" s="246"/>
      <c r="P7" s="246"/>
    </row>
    <row r="8" spans="1:16" ht="73.5" customHeight="1" x14ac:dyDescent="0.2">
      <c r="A8" s="248"/>
      <c r="B8" s="250"/>
      <c r="C8" s="251"/>
      <c r="D8" s="252"/>
      <c r="E8" s="248"/>
      <c r="F8" s="127" t="s">
        <v>23</v>
      </c>
      <c r="G8" s="127" t="s">
        <v>40</v>
      </c>
      <c r="H8" s="127" t="s">
        <v>41</v>
      </c>
      <c r="I8" s="127" t="s">
        <v>42</v>
      </c>
      <c r="J8" s="127" t="s">
        <v>43</v>
      </c>
      <c r="K8" s="127" t="s">
        <v>44</v>
      </c>
      <c r="L8" s="127" t="s">
        <v>13</v>
      </c>
      <c r="M8" s="127" t="s">
        <v>41</v>
      </c>
      <c r="N8" s="127" t="s">
        <v>42</v>
      </c>
      <c r="O8" s="127" t="s">
        <v>43</v>
      </c>
      <c r="P8" s="127" t="s">
        <v>45</v>
      </c>
    </row>
    <row r="9" spans="1:16" ht="38.25" customHeight="1" x14ac:dyDescent="0.2">
      <c r="A9" s="19"/>
      <c r="B9" s="77" t="s">
        <v>151</v>
      </c>
      <c r="C9" s="12" t="str">
        <f>kops1!C15</f>
        <v>Sagatavošanas darbi, būvlaukuma uzturēšana</v>
      </c>
      <c r="D9" s="13"/>
      <c r="E9" s="14"/>
      <c r="F9" s="39"/>
      <c r="G9" s="22"/>
      <c r="H9" s="22"/>
      <c r="I9" s="20"/>
      <c r="J9" s="20"/>
      <c r="K9" s="20">
        <f t="shared" ref="K9" si="0">SUM(H9:J9)</f>
        <v>0</v>
      </c>
      <c r="L9" s="21">
        <f t="shared" ref="L9" si="1">ROUND(F9*E9,2)</f>
        <v>0</v>
      </c>
      <c r="M9" s="20">
        <f t="shared" ref="M9" si="2">ROUND(H9*E9,2)</f>
        <v>0</v>
      </c>
      <c r="N9" s="20">
        <f t="shared" ref="N9" si="3">ROUND(I9*E9,2)</f>
        <v>0</v>
      </c>
      <c r="O9" s="20">
        <f t="shared" ref="O9" si="4">ROUND(J9*E9,2)</f>
        <v>0</v>
      </c>
      <c r="P9" s="23">
        <f t="shared" ref="P9" si="5">SUM(M9:O9)</f>
        <v>0</v>
      </c>
    </row>
    <row r="10" spans="1:16" s="37" customFormat="1" ht="25.5" x14ac:dyDescent="0.2">
      <c r="A10" s="190">
        <v>1</v>
      </c>
      <c r="B10" s="191" t="s">
        <v>152</v>
      </c>
      <c r="C10" s="193" t="s">
        <v>289</v>
      </c>
      <c r="D10" s="192" t="s">
        <v>70</v>
      </c>
      <c r="E10" s="203">
        <v>400</v>
      </c>
      <c r="F10" s="196"/>
      <c r="G10" s="196"/>
      <c r="H10" s="196"/>
      <c r="I10" s="196"/>
      <c r="J10" s="196"/>
      <c r="K10" s="198"/>
      <c r="L10" s="195"/>
      <c r="M10" s="198"/>
      <c r="N10" s="198"/>
      <c r="O10" s="198"/>
      <c r="P10" s="204"/>
    </row>
    <row r="11" spans="1:16" s="37" customFormat="1" x14ac:dyDescent="0.2">
      <c r="A11" s="190">
        <v>2</v>
      </c>
      <c r="B11" s="191" t="s">
        <v>153</v>
      </c>
      <c r="C11" s="193" t="s">
        <v>112</v>
      </c>
      <c r="D11" s="192" t="s">
        <v>63</v>
      </c>
      <c r="E11" s="203">
        <v>2</v>
      </c>
      <c r="F11" s="196"/>
      <c r="G11" s="196"/>
      <c r="H11" s="196"/>
      <c r="I11" s="196"/>
      <c r="J11" s="196"/>
      <c r="K11" s="198"/>
      <c r="L11" s="195"/>
      <c r="M11" s="198"/>
      <c r="N11" s="198"/>
      <c r="O11" s="198"/>
      <c r="P11" s="204"/>
    </row>
    <row r="12" spans="1:16" s="37" customFormat="1" ht="42" customHeight="1" x14ac:dyDescent="0.2">
      <c r="A12" s="190">
        <v>3</v>
      </c>
      <c r="B12" s="191" t="s">
        <v>154</v>
      </c>
      <c r="C12" s="193" t="s">
        <v>155</v>
      </c>
      <c r="D12" s="192" t="s">
        <v>113</v>
      </c>
      <c r="E12" s="203">
        <v>3</v>
      </c>
      <c r="F12" s="196"/>
      <c r="G12" s="196"/>
      <c r="H12" s="196"/>
      <c r="I12" s="196"/>
      <c r="J12" s="196"/>
      <c r="K12" s="198"/>
      <c r="L12" s="195"/>
      <c r="M12" s="198"/>
      <c r="N12" s="198"/>
      <c r="O12" s="198"/>
      <c r="P12" s="204"/>
    </row>
    <row r="13" spans="1:16" s="37" customFormat="1" ht="25.5" x14ac:dyDescent="0.2">
      <c r="A13" s="190">
        <v>4</v>
      </c>
      <c r="B13" s="191" t="s">
        <v>156</v>
      </c>
      <c r="C13" s="193" t="s">
        <v>123</v>
      </c>
      <c r="D13" s="192" t="s">
        <v>113</v>
      </c>
      <c r="E13" s="203">
        <v>2</v>
      </c>
      <c r="F13" s="196"/>
      <c r="G13" s="196"/>
      <c r="H13" s="196"/>
      <c r="I13" s="196"/>
      <c r="J13" s="196"/>
      <c r="K13" s="198"/>
      <c r="L13" s="195"/>
      <c r="M13" s="198"/>
      <c r="N13" s="198"/>
      <c r="O13" s="198"/>
      <c r="P13" s="204"/>
    </row>
    <row r="14" spans="1:16" s="37" customFormat="1" x14ac:dyDescent="0.2">
      <c r="A14" s="190">
        <v>5</v>
      </c>
      <c r="B14" s="191" t="s">
        <v>157</v>
      </c>
      <c r="C14" s="193" t="s">
        <v>114</v>
      </c>
      <c r="D14" s="192" t="s">
        <v>113</v>
      </c>
      <c r="E14" s="203">
        <v>2</v>
      </c>
      <c r="F14" s="196"/>
      <c r="G14" s="196"/>
      <c r="H14" s="196"/>
      <c r="I14" s="196"/>
      <c r="J14" s="196"/>
      <c r="K14" s="198"/>
      <c r="L14" s="195"/>
      <c r="M14" s="198"/>
      <c r="N14" s="198"/>
      <c r="O14" s="198"/>
      <c r="P14" s="204"/>
    </row>
    <row r="15" spans="1:16" s="37" customFormat="1" x14ac:dyDescent="0.2">
      <c r="A15" s="190">
        <v>6</v>
      </c>
      <c r="B15" s="191" t="s">
        <v>158</v>
      </c>
      <c r="C15" s="193" t="s">
        <v>115</v>
      </c>
      <c r="D15" s="192" t="s">
        <v>60</v>
      </c>
      <c r="E15" s="203">
        <v>1</v>
      </c>
      <c r="F15" s="196"/>
      <c r="G15" s="196"/>
      <c r="H15" s="196"/>
      <c r="I15" s="196"/>
      <c r="J15" s="196"/>
      <c r="K15" s="198"/>
      <c r="L15" s="195"/>
      <c r="M15" s="198"/>
      <c r="N15" s="198"/>
      <c r="O15" s="198"/>
      <c r="P15" s="204"/>
    </row>
    <row r="16" spans="1:16" s="37" customFormat="1" ht="25.5" x14ac:dyDescent="0.2">
      <c r="A16" s="190">
        <v>7</v>
      </c>
      <c r="B16" s="191" t="s">
        <v>159</v>
      </c>
      <c r="C16" s="193" t="s">
        <v>116</v>
      </c>
      <c r="D16" s="192" t="s">
        <v>113</v>
      </c>
      <c r="E16" s="203">
        <v>1</v>
      </c>
      <c r="F16" s="196"/>
      <c r="G16" s="196"/>
      <c r="H16" s="196"/>
      <c r="I16" s="196"/>
      <c r="J16" s="196"/>
      <c r="K16" s="198"/>
      <c r="L16" s="195"/>
      <c r="M16" s="198"/>
      <c r="N16" s="198"/>
      <c r="O16" s="198"/>
      <c r="P16" s="204"/>
    </row>
    <row r="17" spans="1:16" s="37" customFormat="1" ht="25.5" x14ac:dyDescent="0.2">
      <c r="A17" s="190">
        <v>8</v>
      </c>
      <c r="B17" s="191" t="s">
        <v>160</v>
      </c>
      <c r="C17" s="193" t="s">
        <v>117</v>
      </c>
      <c r="D17" s="192" t="s">
        <v>113</v>
      </c>
      <c r="E17" s="203">
        <v>1</v>
      </c>
      <c r="F17" s="196"/>
      <c r="G17" s="196"/>
      <c r="H17" s="196"/>
      <c r="I17" s="196"/>
      <c r="J17" s="196"/>
      <c r="K17" s="198"/>
      <c r="L17" s="195"/>
      <c r="M17" s="198"/>
      <c r="N17" s="198"/>
      <c r="O17" s="198"/>
      <c r="P17" s="204"/>
    </row>
    <row r="18" spans="1:16" s="37" customFormat="1" x14ac:dyDescent="0.2">
      <c r="A18" s="190">
        <v>9</v>
      </c>
      <c r="B18" s="191" t="s">
        <v>161</v>
      </c>
      <c r="C18" s="193" t="s">
        <v>118</v>
      </c>
      <c r="D18" s="192" t="s">
        <v>113</v>
      </c>
      <c r="E18" s="203">
        <v>9</v>
      </c>
      <c r="F18" s="196"/>
      <c r="G18" s="196"/>
      <c r="H18" s="196"/>
      <c r="I18" s="196"/>
      <c r="J18" s="196"/>
      <c r="K18" s="198"/>
      <c r="L18" s="195"/>
      <c r="M18" s="198"/>
      <c r="N18" s="198"/>
      <c r="O18" s="198"/>
      <c r="P18" s="204"/>
    </row>
    <row r="19" spans="1:16" s="37" customFormat="1" x14ac:dyDescent="0.2">
      <c r="A19" s="190">
        <v>10</v>
      </c>
      <c r="B19" s="191" t="s">
        <v>162</v>
      </c>
      <c r="C19" s="193" t="s">
        <v>119</v>
      </c>
      <c r="D19" s="192" t="s">
        <v>92</v>
      </c>
      <c r="E19" s="203">
        <v>300</v>
      </c>
      <c r="F19" s="196"/>
      <c r="G19" s="196"/>
      <c r="H19" s="196"/>
      <c r="I19" s="196"/>
      <c r="J19" s="196"/>
      <c r="K19" s="198"/>
      <c r="L19" s="195"/>
      <c r="M19" s="198"/>
      <c r="N19" s="198"/>
      <c r="O19" s="198"/>
      <c r="P19" s="204"/>
    </row>
    <row r="20" spans="1:16" s="37" customFormat="1" x14ac:dyDescent="0.2">
      <c r="A20" s="190">
        <v>11</v>
      </c>
      <c r="B20" s="191" t="s">
        <v>163</v>
      </c>
      <c r="C20" s="193" t="s">
        <v>120</v>
      </c>
      <c r="D20" s="192" t="s">
        <v>63</v>
      </c>
      <c r="E20" s="203">
        <v>1</v>
      </c>
      <c r="F20" s="196"/>
      <c r="G20" s="196"/>
      <c r="H20" s="196"/>
      <c r="I20" s="196"/>
      <c r="J20" s="196"/>
      <c r="K20" s="198"/>
      <c r="L20" s="195"/>
      <c r="M20" s="198"/>
      <c r="N20" s="198"/>
      <c r="O20" s="198"/>
      <c r="P20" s="204"/>
    </row>
    <row r="21" spans="1:16" x14ac:dyDescent="0.2">
      <c r="A21" s="24"/>
      <c r="B21" s="93"/>
      <c r="C21" s="25"/>
      <c r="D21" s="26"/>
      <c r="E21" s="205"/>
      <c r="F21" s="205">
        <v>0</v>
      </c>
      <c r="G21" s="205">
        <v>0</v>
      </c>
      <c r="H21" s="205"/>
      <c r="I21" s="205"/>
      <c r="J21" s="205"/>
      <c r="K21" s="205"/>
      <c r="L21" s="205"/>
      <c r="M21" s="205"/>
      <c r="N21" s="205"/>
      <c r="O21" s="205"/>
      <c r="P21" s="206"/>
    </row>
    <row r="22" spans="1:16" ht="15" customHeight="1" x14ac:dyDescent="0.2">
      <c r="A22" s="31"/>
      <c r="B22" s="94"/>
      <c r="C22" s="253" t="s">
        <v>22</v>
      </c>
      <c r="D22" s="254"/>
      <c r="E22" s="254"/>
      <c r="F22" s="254"/>
      <c r="G22" s="254"/>
      <c r="H22" s="254"/>
      <c r="I22" s="254"/>
      <c r="J22" s="254"/>
      <c r="K22" s="254"/>
      <c r="L22" s="32">
        <f>SUM(L9:L21)</f>
        <v>0</v>
      </c>
      <c r="M22" s="32">
        <f>SUM(M9:M21)</f>
        <v>0</v>
      </c>
      <c r="N22" s="32">
        <f>SUM(N9:N21)</f>
        <v>0</v>
      </c>
      <c r="O22" s="32">
        <f>SUM(O9:O21)</f>
        <v>0</v>
      </c>
      <c r="P22" s="32">
        <f>SUM(P9:P21)</f>
        <v>0</v>
      </c>
    </row>
    <row r="23" spans="1:16" s="102" customFormat="1" x14ac:dyDescent="0.2">
      <c r="I23" s="118"/>
    </row>
    <row r="24" spans="1:16" s="99" customFormat="1" ht="12.75" customHeight="1" x14ac:dyDescent="0.2">
      <c r="B24" s="119" t="s">
        <v>37</v>
      </c>
    </row>
    <row r="25" spans="1:16" s="99" customFormat="1" ht="45" customHeight="1" x14ac:dyDescent="0.2">
      <c r="A25" s="247" t="s">
        <v>39</v>
      </c>
      <c r="B25" s="247"/>
      <c r="C25" s="247"/>
      <c r="D25" s="247"/>
      <c r="E25" s="247"/>
      <c r="F25" s="247"/>
      <c r="G25" s="247"/>
      <c r="H25" s="247"/>
      <c r="I25" s="247"/>
      <c r="J25" s="247"/>
      <c r="K25" s="247"/>
      <c r="L25" s="247"/>
      <c r="M25" s="247"/>
      <c r="N25" s="247"/>
      <c r="O25" s="247"/>
      <c r="P25" s="247"/>
    </row>
  </sheetData>
  <mergeCells count="13">
    <mergeCell ref="A25:P25"/>
    <mergeCell ref="A7:A8"/>
    <mergeCell ref="B7:B8"/>
    <mergeCell ref="C7:C8"/>
    <mergeCell ref="D7:D8"/>
    <mergeCell ref="C22:K22"/>
    <mergeCell ref="E7:E8"/>
    <mergeCell ref="F7:K7"/>
    <mergeCell ref="A2:P2"/>
    <mergeCell ref="D3:P3"/>
    <mergeCell ref="D4:P4"/>
    <mergeCell ref="D5:P5"/>
    <mergeCell ref="L7:P7"/>
  </mergeCells>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8" stopIfTrue="1" id="{8869F47F-F716-400E-9221-A2FED192B0AB}">
            <xm:f>I11='\Users\ARNIS\Documents\karklins\[23 11 2015 Baltex_Ropazi(darbnica)_15.11_1.3.xls]1,1'!#REF!=FALSE</xm:f>
            <x14:dxf>
              <fill>
                <patternFill>
                  <bgColor indexed="29"/>
                </patternFill>
              </fill>
            </x14:dxf>
          </x14:cfRule>
          <xm:sqref>I11 I13 I18:I20 I15</xm:sqref>
        </x14:conditionalFormatting>
        <x14:conditionalFormatting xmlns:xm="http://schemas.microsoft.com/office/excel/2006/main">
          <x14:cfRule type="expression" priority="29" stopIfTrue="1" id="{285CEBE6-955D-4E40-AE5B-C863B95D14B4}">
            <xm:f>'\Users\ARNIS\Documents\karklins\[23 11 2015 Baltex_Ropazi(darbnica)_15.11_1.3.xls]1,1'!#REF!&gt;0</xm:f>
            <x14:dxf>
              <fill>
                <patternFill>
                  <bgColor indexed="10"/>
                </patternFill>
              </fill>
            </x14:dxf>
          </x14:cfRule>
          <x14:cfRule type="expression" priority="30" stopIfTrue="1" id="{79A0906C-58A3-4E6F-A9C4-1839F68674B4}">
            <xm:f>'\Users\ARNIS\Documents\karklins\[23 11 2015 Baltex_Ropazi(darbnica)_15.11_1.3.xls]1,1'!#REF!=3</xm:f>
            <x14:dxf>
              <fill>
                <patternFill>
                  <bgColor indexed="10"/>
                </patternFill>
              </fill>
            </x14:dxf>
          </x14:cfRule>
          <x14:cfRule type="expression" priority="31" stopIfTrue="1" id="{B8BB7D59-DBD1-4C15-9415-B8647E9B7D73}">
            <xm:f>'\Users\ARNIS\Documents\karklins\[23 11 2015 Baltex_Ropazi(darbnica)_15.11_1.3.xls]1,1'!#REF!=2</xm:f>
            <x14:dxf>
              <fill>
                <patternFill>
                  <bgColor indexed="11"/>
                </patternFill>
              </fill>
            </x14:dxf>
          </x14:cfRule>
          <xm:sqref>I11 I13 I18:I20 I15</xm:sqref>
        </x14:conditionalFormatting>
        <x14:conditionalFormatting xmlns:xm="http://schemas.microsoft.com/office/excel/2006/main">
          <x14:cfRule type="expression" priority="17" stopIfTrue="1" id="{FE4BEA63-E475-42D1-AE8C-9459AC9E13EE}">
            <xm:f>I12='\Users\ARNIS\Documents\karklins\[23 11 2015 Baltex_Ropazi(darbnica)_15.11_1.3.xls]1,1'!#REF!=FALSE</xm:f>
            <x14:dxf>
              <fill>
                <patternFill>
                  <bgColor indexed="29"/>
                </patternFill>
              </fill>
            </x14:dxf>
          </x14:cfRule>
          <xm:sqref>I12</xm:sqref>
        </x14:conditionalFormatting>
        <x14:conditionalFormatting xmlns:xm="http://schemas.microsoft.com/office/excel/2006/main">
          <x14:cfRule type="expression" priority="18" stopIfTrue="1" id="{C5A0EBF4-D2FE-472A-A660-844052D79DAB}">
            <xm:f>'\Users\ARNIS\Documents\karklins\[23 11 2015 Baltex_Ropazi(darbnica)_15.11_1.3.xls]1,1'!#REF!&gt;0</xm:f>
            <x14:dxf>
              <fill>
                <patternFill>
                  <bgColor indexed="10"/>
                </patternFill>
              </fill>
            </x14:dxf>
          </x14:cfRule>
          <x14:cfRule type="expression" priority="19" stopIfTrue="1" id="{90CA13F0-E86E-4091-AE54-6854AEA389EC}">
            <xm:f>'\Users\ARNIS\Documents\karklins\[23 11 2015 Baltex_Ropazi(darbnica)_15.11_1.3.xls]1,1'!#REF!=3</xm:f>
            <x14:dxf>
              <fill>
                <patternFill>
                  <bgColor indexed="10"/>
                </patternFill>
              </fill>
            </x14:dxf>
          </x14:cfRule>
          <x14:cfRule type="expression" priority="20" stopIfTrue="1" id="{05890945-AB65-40D4-B2AD-5A0DD5AC2438}">
            <xm:f>'\Users\ARNIS\Documents\karklins\[23 11 2015 Baltex_Ropazi(darbnica)_15.11_1.3.xls]1,1'!#REF!=2</xm:f>
            <x14:dxf>
              <fill>
                <patternFill>
                  <bgColor indexed="11"/>
                </patternFill>
              </fill>
            </x14:dxf>
          </x14:cfRule>
          <xm:sqref>I12</xm:sqref>
        </x14:conditionalFormatting>
        <x14:conditionalFormatting xmlns:xm="http://schemas.microsoft.com/office/excel/2006/main">
          <x14:cfRule type="expression" priority="13" stopIfTrue="1" id="{ADAC98B5-735C-4A5B-BF5E-D70C4403CEE5}">
            <xm:f>'\Users\ARNIS\Documents\karklins\[23 11 2015 Baltex_Ropazi(darbnica)_15.11_1.3.xls]1,1'!#REF!&gt;0</xm:f>
            <x14:dxf>
              <fill>
                <patternFill>
                  <bgColor indexed="10"/>
                </patternFill>
              </fill>
            </x14:dxf>
          </x14:cfRule>
          <x14:cfRule type="expression" priority="14" stopIfTrue="1" id="{35D9789E-34A7-4A27-AE2B-A25A5EF60FDA}">
            <xm:f>'\Users\ARNIS\Documents\karklins\[23 11 2015 Baltex_Ropazi(darbnica)_15.11_1.3.xls]1,1'!#REF!=3</xm:f>
            <x14:dxf>
              <fill>
                <patternFill>
                  <bgColor indexed="10"/>
                </patternFill>
              </fill>
            </x14:dxf>
          </x14:cfRule>
          <x14:cfRule type="expression" priority="15" stopIfTrue="1" id="{500AA23B-162B-48E0-B7EB-03A33C9DA25A}">
            <xm:f>'\Users\ARNIS\Documents\karklins\[23 11 2015 Baltex_Ropazi(darbnica)_15.11_1.3.xls]1,1'!#REF!=2</xm:f>
            <x14:dxf>
              <fill>
                <patternFill>
                  <bgColor indexed="11"/>
                </patternFill>
              </fill>
            </x14:dxf>
          </x14:cfRule>
          <xm:sqref>I10</xm:sqref>
        </x14:conditionalFormatting>
        <x14:conditionalFormatting xmlns:xm="http://schemas.microsoft.com/office/excel/2006/main">
          <x14:cfRule type="expression" priority="16" stopIfTrue="1" id="{DCEBFC12-C03A-4DAD-BE8E-43CC068D391D}">
            <xm:f>I10='\Users\ARNIS\Documents\karklins\[23 11 2015 Baltex_Ropazi(darbnica)_15.11_1.3.xls]1,1'!#REF!=FALSE</xm:f>
            <x14:dxf>
              <fill>
                <patternFill>
                  <bgColor indexed="29"/>
                </patternFill>
              </fill>
            </x14:dxf>
          </x14:cfRule>
          <xm:sqref>I10</xm:sqref>
        </x14:conditionalFormatting>
        <x14:conditionalFormatting xmlns:xm="http://schemas.microsoft.com/office/excel/2006/main">
          <x14:cfRule type="expression" priority="9" stopIfTrue="1" id="{F42B6855-B390-4F53-822B-EF5581C98362}">
            <xm:f>I16='\Users\ARNIS\Documents\karklins\[23 11 2015 Baltex_Ropazi(darbnica)_15.11_1.3.xls]1,1'!#REF!=FALSE</xm:f>
            <x14:dxf>
              <fill>
                <patternFill>
                  <bgColor indexed="29"/>
                </patternFill>
              </fill>
            </x14:dxf>
          </x14:cfRule>
          <xm:sqref>I16</xm:sqref>
        </x14:conditionalFormatting>
        <x14:conditionalFormatting xmlns:xm="http://schemas.microsoft.com/office/excel/2006/main">
          <x14:cfRule type="expression" priority="10" stopIfTrue="1" id="{8DE354FF-8BB4-4DC0-9728-3EABE5D7EA5E}">
            <xm:f>'\Users\ARNIS\Documents\karklins\[23 11 2015 Baltex_Ropazi(darbnica)_15.11_1.3.xls]1,1'!#REF!&gt;0</xm:f>
            <x14:dxf>
              <fill>
                <patternFill>
                  <bgColor indexed="10"/>
                </patternFill>
              </fill>
            </x14:dxf>
          </x14:cfRule>
          <x14:cfRule type="expression" priority="11" stopIfTrue="1" id="{44ABB438-93BD-4736-9C15-195D293F1D86}">
            <xm:f>'\Users\ARNIS\Documents\karklins\[23 11 2015 Baltex_Ropazi(darbnica)_15.11_1.3.xls]1,1'!#REF!=3</xm:f>
            <x14:dxf>
              <fill>
                <patternFill>
                  <bgColor indexed="10"/>
                </patternFill>
              </fill>
            </x14:dxf>
          </x14:cfRule>
          <x14:cfRule type="expression" priority="12" stopIfTrue="1" id="{ABD9A3D9-3374-498B-98F7-57ED151D7E2F}">
            <xm:f>'\Users\ARNIS\Documents\karklins\[23 11 2015 Baltex_Ropazi(darbnica)_15.11_1.3.xls]1,1'!#REF!=2</xm:f>
            <x14:dxf>
              <fill>
                <patternFill>
                  <bgColor indexed="11"/>
                </patternFill>
              </fill>
            </x14:dxf>
          </x14:cfRule>
          <xm:sqref>I16</xm:sqref>
        </x14:conditionalFormatting>
        <x14:conditionalFormatting xmlns:xm="http://schemas.microsoft.com/office/excel/2006/main">
          <x14:cfRule type="expression" priority="5" stopIfTrue="1" id="{207E3874-B3C2-4AAE-B097-E889623E0245}">
            <xm:f>I14='\Users\ARNIS\Documents\karklins\[23 11 2015 Baltex_Ropazi(darbnica)_15.11_1.3.xls]1,1'!#REF!=FALSE</xm:f>
            <x14:dxf>
              <fill>
                <patternFill>
                  <bgColor indexed="29"/>
                </patternFill>
              </fill>
            </x14:dxf>
          </x14:cfRule>
          <xm:sqref>I14</xm:sqref>
        </x14:conditionalFormatting>
        <x14:conditionalFormatting xmlns:xm="http://schemas.microsoft.com/office/excel/2006/main">
          <x14:cfRule type="expression" priority="6" stopIfTrue="1" id="{5725E23B-54DF-454B-A7B3-424FB0CC22D6}">
            <xm:f>'\Users\ARNIS\Documents\karklins\[23 11 2015 Baltex_Ropazi(darbnica)_15.11_1.3.xls]1,1'!#REF!&gt;0</xm:f>
            <x14:dxf>
              <fill>
                <patternFill>
                  <bgColor indexed="10"/>
                </patternFill>
              </fill>
            </x14:dxf>
          </x14:cfRule>
          <x14:cfRule type="expression" priority="7" stopIfTrue="1" id="{8FD84356-C8E2-4892-919B-9E2E81C23CB4}">
            <xm:f>'\Users\ARNIS\Documents\karklins\[23 11 2015 Baltex_Ropazi(darbnica)_15.11_1.3.xls]1,1'!#REF!=3</xm:f>
            <x14:dxf>
              <fill>
                <patternFill>
                  <bgColor indexed="10"/>
                </patternFill>
              </fill>
            </x14:dxf>
          </x14:cfRule>
          <x14:cfRule type="expression" priority="8" stopIfTrue="1" id="{A1B702F9-7C4D-48A6-BBAB-9BEF116C19AC}">
            <xm:f>'\Users\ARNIS\Documents\karklins\[23 11 2015 Baltex_Ropazi(darbnica)_15.11_1.3.xls]1,1'!#REF!=2</xm:f>
            <x14:dxf>
              <fill>
                <patternFill>
                  <bgColor indexed="11"/>
                </patternFill>
              </fill>
            </x14:dxf>
          </x14:cfRule>
          <xm:sqref>I14</xm:sqref>
        </x14:conditionalFormatting>
        <x14:conditionalFormatting xmlns:xm="http://schemas.microsoft.com/office/excel/2006/main">
          <x14:cfRule type="expression" priority="1" stopIfTrue="1" id="{960588D7-6BD6-43F7-9CF3-D1D27311F131}">
            <xm:f>I17='\Users\ARNIS\Documents\karklins\[23 11 2015 Baltex_Ropazi(darbnica)_15.11_1.3.xls]1,1'!#REF!=FALSE</xm:f>
            <x14:dxf>
              <fill>
                <patternFill>
                  <bgColor indexed="29"/>
                </patternFill>
              </fill>
            </x14:dxf>
          </x14:cfRule>
          <xm:sqref>I17</xm:sqref>
        </x14:conditionalFormatting>
        <x14:conditionalFormatting xmlns:xm="http://schemas.microsoft.com/office/excel/2006/main">
          <x14:cfRule type="expression" priority="2" stopIfTrue="1" id="{80CCB53E-F157-4146-BB2D-A04A7BAB1449}">
            <xm:f>'\Users\ARNIS\Documents\karklins\[23 11 2015 Baltex_Ropazi(darbnica)_15.11_1.3.xls]1,1'!#REF!&gt;0</xm:f>
            <x14:dxf>
              <fill>
                <patternFill>
                  <bgColor indexed="10"/>
                </patternFill>
              </fill>
            </x14:dxf>
          </x14:cfRule>
          <x14:cfRule type="expression" priority="3" stopIfTrue="1" id="{F2143A3F-4638-4725-87F1-1AE65D97DEC0}">
            <xm:f>'\Users\ARNIS\Documents\karklins\[23 11 2015 Baltex_Ropazi(darbnica)_15.11_1.3.xls]1,1'!#REF!=3</xm:f>
            <x14:dxf>
              <fill>
                <patternFill>
                  <bgColor indexed="10"/>
                </patternFill>
              </fill>
            </x14:dxf>
          </x14:cfRule>
          <x14:cfRule type="expression" priority="4" stopIfTrue="1" id="{1180FBAA-596D-4D97-A7B3-859CE6A72A45}">
            <xm:f>'\Users\ARNIS\Documents\karklins\[23 11 2015 Baltex_Ropazi(darbnica)_15.11_1.3.xls]1,1'!#REF!=2</xm:f>
            <x14:dxf>
              <fill>
                <patternFill>
                  <bgColor indexed="11"/>
                </patternFill>
              </fill>
            </x14:dxf>
          </x14:cfRule>
          <xm:sqref>I17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24"/>
  <sheetViews>
    <sheetView showZeros="0" topLeftCell="A7" zoomScale="85" zoomScaleNormal="85" zoomScaleSheetLayoutView="90" workbookViewId="0">
      <selection activeCell="C38" sqref="C38"/>
    </sheetView>
  </sheetViews>
  <sheetFormatPr defaultColWidth="9.140625" defaultRowHeight="14.25" x14ac:dyDescent="0.2"/>
  <cols>
    <col min="1" max="1" width="9" style="15" customWidth="1"/>
    <col min="2" max="2" width="9.42578125" style="15" customWidth="1"/>
    <col min="3" max="3" width="40.28515625" style="15" customWidth="1"/>
    <col min="4" max="4" width="8.140625" style="15" customWidth="1"/>
    <col min="5" max="5" width="10.42578125" style="15" customWidth="1"/>
    <col min="6" max="8" width="9.140625" style="15"/>
    <col min="9" max="9" width="9.140625" style="37"/>
    <col min="10" max="11" width="9.140625" style="15"/>
    <col min="12" max="12" width="11.5703125" style="15" customWidth="1"/>
    <col min="13" max="13" width="12.28515625" style="15" customWidth="1"/>
    <col min="14" max="14" width="12.7109375" style="15" customWidth="1"/>
    <col min="15" max="15" width="13" style="15" customWidth="1"/>
    <col min="16" max="16" width="12.85546875" style="15" customWidth="1"/>
    <col min="17" max="16384" width="9.140625" style="15"/>
  </cols>
  <sheetData>
    <row r="1" spans="1:16" s="18" customFormat="1" ht="15" x14ac:dyDescent="0.25">
      <c r="E1" s="17"/>
      <c r="F1" s="17"/>
      <c r="G1" s="143" t="s">
        <v>54</v>
      </c>
      <c r="H1" s="98" t="str">
        <f>kops1!B16</f>
        <v>1,2</v>
      </c>
      <c r="I1" s="36"/>
    </row>
    <row r="2" spans="1:16" s="18" customFormat="1" ht="15" x14ac:dyDescent="0.25">
      <c r="A2" s="244" t="str">
        <f>C9</f>
        <v>Demontāžas darbi</v>
      </c>
      <c r="B2" s="244"/>
      <c r="C2" s="244"/>
      <c r="D2" s="244"/>
      <c r="E2" s="244"/>
      <c r="F2" s="244"/>
      <c r="G2" s="244"/>
      <c r="H2" s="244"/>
      <c r="I2" s="244"/>
      <c r="J2" s="244"/>
      <c r="K2" s="244"/>
      <c r="L2" s="244"/>
      <c r="M2" s="244"/>
      <c r="N2" s="244"/>
      <c r="O2" s="244"/>
      <c r="P2" s="244"/>
    </row>
    <row r="3" spans="1:16" ht="15" x14ac:dyDescent="0.2">
      <c r="A3" s="16"/>
      <c r="B3" s="16"/>
      <c r="C3" s="16" t="s">
        <v>6</v>
      </c>
      <c r="D3" s="245" t="str">
        <f>'Pas Koptame'!C6</f>
        <v>Rojas stadions</v>
      </c>
      <c r="E3" s="245"/>
      <c r="F3" s="245"/>
      <c r="G3" s="245"/>
      <c r="H3" s="245"/>
      <c r="I3" s="245"/>
      <c r="J3" s="245"/>
      <c r="K3" s="245"/>
      <c r="L3" s="245"/>
      <c r="M3" s="245"/>
      <c r="N3" s="245"/>
      <c r="O3" s="245"/>
      <c r="P3" s="245"/>
    </row>
    <row r="4" spans="1:16" ht="15" x14ac:dyDescent="0.2">
      <c r="A4" s="16"/>
      <c r="B4" s="16"/>
      <c r="C4" s="16" t="s">
        <v>7</v>
      </c>
      <c r="D4" s="245" t="str">
        <f>'Pas Koptame'!C7</f>
        <v>Rojas stadiona pārbūve</v>
      </c>
      <c r="E4" s="245"/>
      <c r="F4" s="245"/>
      <c r="G4" s="245"/>
      <c r="H4" s="245"/>
      <c r="I4" s="245"/>
      <c r="J4" s="245"/>
      <c r="K4" s="245"/>
      <c r="L4" s="245"/>
      <c r="M4" s="245"/>
      <c r="N4" s="245"/>
      <c r="O4" s="245"/>
      <c r="P4" s="245"/>
    </row>
    <row r="5" spans="1:16" ht="15" x14ac:dyDescent="0.2">
      <c r="A5" s="16"/>
      <c r="B5" s="16"/>
      <c r="C5" s="16" t="s">
        <v>8</v>
      </c>
      <c r="D5" s="245" t="str">
        <f>'Pas Koptame'!C8</f>
        <v>Roja, Miera iela 13</v>
      </c>
      <c r="E5" s="245"/>
      <c r="F5" s="245"/>
      <c r="G5" s="245"/>
      <c r="H5" s="245"/>
      <c r="I5" s="245"/>
      <c r="J5" s="245"/>
      <c r="K5" s="245"/>
      <c r="L5" s="245"/>
      <c r="M5" s="245"/>
      <c r="N5" s="245"/>
      <c r="O5" s="245"/>
      <c r="P5" s="245"/>
    </row>
    <row r="6" spans="1:16" ht="15" x14ac:dyDescent="0.2">
      <c r="A6" s="33"/>
      <c r="B6" s="33"/>
    </row>
    <row r="7" spans="1:16" ht="14.25" customHeight="1" x14ac:dyDescent="0.2">
      <c r="A7" s="248" t="s">
        <v>9</v>
      </c>
      <c r="B7" s="255" t="s">
        <v>16</v>
      </c>
      <c r="C7" s="251" t="s">
        <v>17</v>
      </c>
      <c r="D7" s="252" t="s">
        <v>18</v>
      </c>
      <c r="E7" s="248" t="s">
        <v>19</v>
      </c>
      <c r="F7" s="246" t="s">
        <v>20</v>
      </c>
      <c r="G7" s="246"/>
      <c r="H7" s="246"/>
      <c r="I7" s="246"/>
      <c r="J7" s="246"/>
      <c r="K7" s="246"/>
      <c r="L7" s="246" t="s">
        <v>21</v>
      </c>
      <c r="M7" s="246"/>
      <c r="N7" s="246"/>
      <c r="O7" s="246"/>
      <c r="P7" s="246"/>
    </row>
    <row r="8" spans="1:16" ht="64.5" x14ac:dyDescent="0.2">
      <c r="A8" s="248"/>
      <c r="B8" s="256"/>
      <c r="C8" s="251"/>
      <c r="D8" s="252"/>
      <c r="E8" s="248"/>
      <c r="F8" s="127" t="s">
        <v>23</v>
      </c>
      <c r="G8" s="127" t="s">
        <v>40</v>
      </c>
      <c r="H8" s="127" t="s">
        <v>41</v>
      </c>
      <c r="I8" s="127" t="s">
        <v>42</v>
      </c>
      <c r="J8" s="127" t="s">
        <v>43</v>
      </c>
      <c r="K8" s="127" t="s">
        <v>44</v>
      </c>
      <c r="L8" s="127" t="s">
        <v>13</v>
      </c>
      <c r="M8" s="127" t="s">
        <v>41</v>
      </c>
      <c r="N8" s="127" t="s">
        <v>42</v>
      </c>
      <c r="O8" s="127" t="s">
        <v>43</v>
      </c>
      <c r="P8" s="127" t="s">
        <v>45</v>
      </c>
    </row>
    <row r="9" spans="1:16" ht="15.75" x14ac:dyDescent="0.2">
      <c r="A9" s="19"/>
      <c r="B9" s="35" t="s">
        <v>175</v>
      </c>
      <c r="C9" s="12" t="str">
        <f>kops1!C16</f>
        <v>Demontāžas darbi</v>
      </c>
      <c r="D9" s="13"/>
      <c r="E9" s="14"/>
      <c r="F9" s="21">
        <v>0</v>
      </c>
      <c r="G9" s="20">
        <v>0</v>
      </c>
      <c r="H9" s="22">
        <v>0</v>
      </c>
      <c r="I9" s="20">
        <v>0</v>
      </c>
      <c r="J9" s="20">
        <v>0</v>
      </c>
      <c r="K9" s="20">
        <f t="shared" ref="K9" si="0">SUM(H9:J9)</f>
        <v>0</v>
      </c>
      <c r="L9" s="21">
        <f t="shared" ref="L9" si="1">ROUND(F9*E9,2)</f>
        <v>0</v>
      </c>
      <c r="M9" s="20">
        <f t="shared" ref="M9" si="2">ROUND(H9*E9,2)</f>
        <v>0</v>
      </c>
      <c r="N9" s="20">
        <f t="shared" ref="N9" si="3">ROUND(I9*E9,2)</f>
        <v>0</v>
      </c>
      <c r="O9" s="20">
        <f t="shared" ref="O9" si="4">ROUND(J9*E9,2)</f>
        <v>0</v>
      </c>
      <c r="P9" s="23">
        <f t="shared" ref="P9" si="5">SUM(M9:O9)</f>
        <v>0</v>
      </c>
    </row>
    <row r="10" spans="1:16" s="37" customFormat="1" ht="25.5" x14ac:dyDescent="0.2">
      <c r="A10" s="154">
        <v>1</v>
      </c>
      <c r="B10" s="155" t="s">
        <v>176</v>
      </c>
      <c r="C10" s="156" t="s">
        <v>86</v>
      </c>
      <c r="D10" s="157" t="s">
        <v>27</v>
      </c>
      <c r="E10" s="157" t="s">
        <v>164</v>
      </c>
      <c r="F10" s="158"/>
      <c r="G10" s="158"/>
      <c r="H10" s="159"/>
      <c r="I10" s="159"/>
      <c r="J10" s="160"/>
      <c r="K10" s="83"/>
      <c r="L10" s="34"/>
      <c r="M10" s="83"/>
      <c r="N10" s="83"/>
      <c r="O10" s="83"/>
      <c r="P10" s="84"/>
    </row>
    <row r="11" spans="1:16" s="37" customFormat="1" x14ac:dyDescent="0.2">
      <c r="A11" s="154">
        <v>2</v>
      </c>
      <c r="B11" s="155" t="s">
        <v>177</v>
      </c>
      <c r="C11" s="156" t="s">
        <v>145</v>
      </c>
      <c r="D11" s="157" t="s">
        <v>27</v>
      </c>
      <c r="E11" s="157">
        <v>4404</v>
      </c>
      <c r="F11" s="158"/>
      <c r="G11" s="158"/>
      <c r="H11" s="159"/>
      <c r="I11" s="159"/>
      <c r="J11" s="160"/>
      <c r="K11" s="83"/>
      <c r="L11" s="34"/>
      <c r="M11" s="83"/>
      <c r="N11" s="83"/>
      <c r="O11" s="83"/>
      <c r="P11" s="84"/>
    </row>
    <row r="12" spans="1:16" s="37" customFormat="1" x14ac:dyDescent="0.2">
      <c r="A12" s="154">
        <v>3</v>
      </c>
      <c r="B12" s="155" t="s">
        <v>178</v>
      </c>
      <c r="C12" s="156" t="s">
        <v>124</v>
      </c>
      <c r="D12" s="157" t="s">
        <v>27</v>
      </c>
      <c r="E12" s="157" t="s">
        <v>165</v>
      </c>
      <c r="F12" s="158"/>
      <c r="G12" s="158"/>
      <c r="H12" s="159"/>
      <c r="I12" s="159"/>
      <c r="J12" s="160"/>
      <c r="K12" s="83"/>
      <c r="L12" s="34"/>
      <c r="M12" s="83"/>
      <c r="N12" s="83"/>
      <c r="O12" s="83"/>
      <c r="P12" s="84"/>
    </row>
    <row r="13" spans="1:16" s="37" customFormat="1" x14ac:dyDescent="0.2">
      <c r="A13" s="154">
        <v>4</v>
      </c>
      <c r="B13" s="155" t="s">
        <v>179</v>
      </c>
      <c r="C13" s="156" t="s">
        <v>166</v>
      </c>
      <c r="D13" s="157" t="s">
        <v>167</v>
      </c>
      <c r="E13" s="157" t="s">
        <v>168</v>
      </c>
      <c r="F13" s="158"/>
      <c r="G13" s="158"/>
      <c r="H13" s="159"/>
      <c r="I13" s="159"/>
      <c r="J13" s="160"/>
      <c r="K13" s="83"/>
      <c r="L13" s="34"/>
      <c r="M13" s="83"/>
      <c r="N13" s="83"/>
      <c r="O13" s="83"/>
      <c r="P13" s="84"/>
    </row>
    <row r="14" spans="1:16" s="37" customFormat="1" ht="25.5" x14ac:dyDescent="0.2">
      <c r="A14" s="154">
        <v>5</v>
      </c>
      <c r="B14" s="155" t="s">
        <v>180</v>
      </c>
      <c r="C14" s="156" t="s">
        <v>146</v>
      </c>
      <c r="D14" s="157" t="s">
        <v>27</v>
      </c>
      <c r="E14" s="157" t="s">
        <v>169</v>
      </c>
      <c r="F14" s="158"/>
      <c r="G14" s="158"/>
      <c r="H14" s="159"/>
      <c r="I14" s="159"/>
      <c r="J14" s="160"/>
      <c r="K14" s="83"/>
      <c r="L14" s="34"/>
      <c r="M14" s="83"/>
      <c r="N14" s="83"/>
      <c r="O14" s="83"/>
      <c r="P14" s="84"/>
    </row>
    <row r="15" spans="1:16" s="37" customFormat="1" x14ac:dyDescent="0.2">
      <c r="A15" s="154">
        <v>6</v>
      </c>
      <c r="B15" s="214" t="s">
        <v>181</v>
      </c>
      <c r="C15" s="173" t="s">
        <v>87</v>
      </c>
      <c r="D15" s="182" t="s">
        <v>70</v>
      </c>
      <c r="E15" s="182" t="s">
        <v>170</v>
      </c>
      <c r="F15" s="158"/>
      <c r="G15" s="158"/>
      <c r="H15" s="159"/>
      <c r="I15" s="159"/>
      <c r="J15" s="160"/>
      <c r="K15" s="83"/>
      <c r="L15" s="34"/>
      <c r="M15" s="83"/>
      <c r="N15" s="83"/>
      <c r="O15" s="83"/>
      <c r="P15" s="84"/>
    </row>
    <row r="16" spans="1:16" s="37" customFormat="1" ht="51" x14ac:dyDescent="0.2">
      <c r="A16" s="154">
        <v>7</v>
      </c>
      <c r="B16" s="214" t="s">
        <v>182</v>
      </c>
      <c r="C16" s="173" t="s">
        <v>183</v>
      </c>
      <c r="D16" s="182" t="s">
        <v>85</v>
      </c>
      <c r="E16" s="157">
        <v>20.399999999999999</v>
      </c>
      <c r="F16" s="158"/>
      <c r="G16" s="158"/>
      <c r="H16" s="159"/>
      <c r="I16" s="159"/>
      <c r="J16" s="160"/>
      <c r="K16" s="83"/>
      <c r="L16" s="34"/>
      <c r="M16" s="83"/>
      <c r="N16" s="83"/>
      <c r="O16" s="83"/>
      <c r="P16" s="84"/>
    </row>
    <row r="17" spans="1:16" s="37" customFormat="1" x14ac:dyDescent="0.2">
      <c r="A17" s="154">
        <v>8</v>
      </c>
      <c r="B17" s="214" t="s">
        <v>184</v>
      </c>
      <c r="C17" s="173" t="s">
        <v>83</v>
      </c>
      <c r="D17" s="182" t="s">
        <v>70</v>
      </c>
      <c r="E17" s="157">
        <v>400</v>
      </c>
      <c r="F17" s="158"/>
      <c r="G17" s="158"/>
      <c r="H17" s="159"/>
      <c r="I17" s="159"/>
      <c r="J17" s="160"/>
      <c r="K17" s="83"/>
      <c r="L17" s="34"/>
      <c r="M17" s="83"/>
      <c r="N17" s="83"/>
      <c r="O17" s="83"/>
      <c r="P17" s="84"/>
    </row>
    <row r="18" spans="1:16" s="37" customFormat="1" ht="25.5" x14ac:dyDescent="0.2">
      <c r="A18" s="154">
        <v>9</v>
      </c>
      <c r="B18" s="174" t="s">
        <v>185</v>
      </c>
      <c r="C18" s="173" t="s">
        <v>84</v>
      </c>
      <c r="D18" s="182" t="s">
        <v>85</v>
      </c>
      <c r="E18" s="207">
        <v>2230</v>
      </c>
      <c r="F18" s="158"/>
      <c r="G18" s="158"/>
      <c r="H18" s="175"/>
      <c r="I18" s="175"/>
      <c r="J18" s="201"/>
      <c r="K18" s="176"/>
      <c r="L18" s="177"/>
      <c r="M18" s="176"/>
      <c r="N18" s="176"/>
      <c r="O18" s="176"/>
      <c r="P18" s="178"/>
    </row>
    <row r="19" spans="1:16" s="37" customFormat="1" ht="25.5" x14ac:dyDescent="0.2">
      <c r="A19" s="154">
        <v>10</v>
      </c>
      <c r="B19" s="174" t="s">
        <v>186</v>
      </c>
      <c r="C19" s="213" t="s">
        <v>187</v>
      </c>
      <c r="D19" s="179" t="s">
        <v>63</v>
      </c>
      <c r="E19" s="208">
        <v>100</v>
      </c>
      <c r="F19" s="180"/>
      <c r="G19" s="181"/>
      <c r="H19" s="175"/>
      <c r="I19" s="175"/>
      <c r="J19" s="175"/>
      <c r="K19" s="176"/>
      <c r="L19" s="177"/>
      <c r="M19" s="176"/>
      <c r="N19" s="176"/>
      <c r="O19" s="176"/>
      <c r="P19" s="178"/>
    </row>
    <row r="20" spans="1:16" s="37" customFormat="1" ht="15" x14ac:dyDescent="0.2">
      <c r="A20" s="134"/>
      <c r="B20" s="135"/>
      <c r="C20" s="136"/>
      <c r="D20" s="137"/>
      <c r="E20" s="138"/>
      <c r="F20" s="40"/>
      <c r="G20" s="40"/>
      <c r="H20" s="38"/>
      <c r="I20" s="38"/>
      <c r="J20" s="38"/>
      <c r="K20" s="139"/>
      <c r="L20" s="140"/>
      <c r="M20" s="139"/>
      <c r="N20" s="139"/>
      <c r="O20" s="139"/>
      <c r="P20" s="141"/>
    </row>
    <row r="21" spans="1:16" ht="15" x14ac:dyDescent="0.2">
      <c r="A21" s="30"/>
      <c r="B21" s="30"/>
      <c r="C21" s="43"/>
      <c r="D21" s="44"/>
      <c r="E21" s="43"/>
      <c r="F21" s="43"/>
      <c r="G21" s="43"/>
      <c r="H21" s="43"/>
      <c r="I21" s="49"/>
      <c r="J21" s="43"/>
      <c r="K21" s="43" t="s">
        <v>14</v>
      </c>
      <c r="L21" s="45">
        <f>SUM(L9:L20)</f>
        <v>0</v>
      </c>
      <c r="M21" s="45">
        <f>SUM(M9:M20)</f>
        <v>0</v>
      </c>
      <c r="N21" s="45">
        <f>SUM(N9:N20)</f>
        <v>0</v>
      </c>
      <c r="O21" s="45">
        <f>SUM(O9:O20)</f>
        <v>0</v>
      </c>
      <c r="P21" s="45">
        <f>SUM(P9:P20)</f>
        <v>0</v>
      </c>
    </row>
    <row r="22" spans="1:16" s="102" customFormat="1" x14ac:dyDescent="0.2">
      <c r="I22" s="118"/>
    </row>
    <row r="23" spans="1:16" s="99" customFormat="1" ht="12.75" customHeight="1" x14ac:dyDescent="0.2">
      <c r="B23" s="119" t="str">
        <f>'1,1'!B24</f>
        <v>Piezīmes:</v>
      </c>
    </row>
    <row r="24" spans="1:16" s="99" customFormat="1" ht="45" customHeight="1" x14ac:dyDescent="0.2">
      <c r="A24" s="247" t="str">
        <f>'1,1'!A25:G25</f>
        <v xml:space="preserve"> Būvuzņēmējam jādod pilna apjoma tendera cenu piedāvājums, ieskaitot palīgdarbus  un materiālus, kas nav uzrādīti tāmē, apjomu sarakstā un projektā, bet ir nepieciešami projektētā būvobjekta izbūvei un nodošanai ekspluatācijā.</v>
      </c>
      <c r="B24" s="247"/>
      <c r="C24" s="247"/>
      <c r="D24" s="247"/>
      <c r="E24" s="247"/>
      <c r="F24" s="247"/>
      <c r="G24" s="247"/>
      <c r="H24" s="247"/>
      <c r="I24" s="247"/>
      <c r="J24" s="247"/>
      <c r="K24" s="247"/>
      <c r="L24" s="247"/>
      <c r="M24" s="247"/>
      <c r="N24" s="247"/>
      <c r="O24" s="247"/>
      <c r="P24" s="247"/>
    </row>
  </sheetData>
  <mergeCells count="12">
    <mergeCell ref="A24:P24"/>
    <mergeCell ref="A7:A8"/>
    <mergeCell ref="B7:B8"/>
    <mergeCell ref="C7:C8"/>
    <mergeCell ref="D7:D8"/>
    <mergeCell ref="E7:E8"/>
    <mergeCell ref="F7:K7"/>
    <mergeCell ref="A2:P2"/>
    <mergeCell ref="D3:P3"/>
    <mergeCell ref="D4:P4"/>
    <mergeCell ref="D5:P5"/>
    <mergeCell ref="L7:P7"/>
  </mergeCells>
  <conditionalFormatting sqref="J13 J16">
    <cfRule type="expression" dxfId="202" priority="41" stopIfTrue="1">
      <formula>J13=#REF!=FALSE</formula>
    </cfRule>
  </conditionalFormatting>
  <conditionalFormatting sqref="J13 J16">
    <cfRule type="expression" dxfId="201" priority="42" stopIfTrue="1">
      <formula>#REF!&gt;0</formula>
    </cfRule>
    <cfRule type="expression" dxfId="200" priority="43" stopIfTrue="1">
      <formula>#REF!=3</formula>
    </cfRule>
    <cfRule type="expression" dxfId="199" priority="44" stopIfTrue="1">
      <formula>#REF!=2</formula>
    </cfRule>
  </conditionalFormatting>
  <conditionalFormatting sqref="J11">
    <cfRule type="expression" dxfId="198" priority="29" stopIfTrue="1">
      <formula>J11=#REF!=FALSE</formula>
    </cfRule>
  </conditionalFormatting>
  <conditionalFormatting sqref="J11">
    <cfRule type="expression" dxfId="197" priority="30" stopIfTrue="1">
      <formula>#REF!&gt;0</formula>
    </cfRule>
    <cfRule type="expression" dxfId="196" priority="31" stopIfTrue="1">
      <formula>#REF!=3</formula>
    </cfRule>
    <cfRule type="expression" dxfId="195" priority="32" stopIfTrue="1">
      <formula>#REF!=2</formula>
    </cfRule>
  </conditionalFormatting>
  <conditionalFormatting sqref="J12">
    <cfRule type="expression" dxfId="194" priority="25" stopIfTrue="1">
      <formula>J12=#REF!=FALSE</formula>
    </cfRule>
  </conditionalFormatting>
  <conditionalFormatting sqref="J12">
    <cfRule type="expression" dxfId="193" priority="26" stopIfTrue="1">
      <formula>#REF!&gt;0</formula>
    </cfRule>
    <cfRule type="expression" dxfId="192" priority="27" stopIfTrue="1">
      <formula>#REF!=3</formula>
    </cfRule>
    <cfRule type="expression" dxfId="191" priority="28" stopIfTrue="1">
      <formula>#REF!=2</formula>
    </cfRule>
  </conditionalFormatting>
  <conditionalFormatting sqref="J14">
    <cfRule type="expression" dxfId="190" priority="21" stopIfTrue="1">
      <formula>J14=#REF!=FALSE</formula>
    </cfRule>
  </conditionalFormatting>
  <conditionalFormatting sqref="J14">
    <cfRule type="expression" dxfId="189" priority="22" stopIfTrue="1">
      <formula>#REF!&gt;0</formula>
    </cfRule>
    <cfRule type="expression" dxfId="188" priority="23" stopIfTrue="1">
      <formula>#REF!=3</formula>
    </cfRule>
    <cfRule type="expression" dxfId="187" priority="24" stopIfTrue="1">
      <formula>#REF!=2</formula>
    </cfRule>
  </conditionalFormatting>
  <conditionalFormatting sqref="J15">
    <cfRule type="expression" dxfId="186" priority="17" stopIfTrue="1">
      <formula>J15=#REF!=FALSE</formula>
    </cfRule>
  </conditionalFormatting>
  <conditionalFormatting sqref="J15">
    <cfRule type="expression" dxfId="185" priority="18" stopIfTrue="1">
      <formula>#REF!&gt;0</formula>
    </cfRule>
    <cfRule type="expression" dxfId="184" priority="19" stopIfTrue="1">
      <formula>#REF!=3</formula>
    </cfRule>
    <cfRule type="expression" dxfId="183" priority="20" stopIfTrue="1">
      <formula>#REF!=2</formula>
    </cfRule>
  </conditionalFormatting>
  <conditionalFormatting sqref="J17">
    <cfRule type="expression" dxfId="182" priority="13" stopIfTrue="1">
      <formula>J17=#REF!=FALSE</formula>
    </cfRule>
  </conditionalFormatting>
  <conditionalFormatting sqref="J17">
    <cfRule type="expression" dxfId="181" priority="14" stopIfTrue="1">
      <formula>#REF!&gt;0</formula>
    </cfRule>
    <cfRule type="expression" dxfId="180" priority="15" stopIfTrue="1">
      <formula>#REF!=3</formula>
    </cfRule>
    <cfRule type="expression" dxfId="179" priority="16" stopIfTrue="1">
      <formula>#REF!=2</formula>
    </cfRule>
  </conditionalFormatting>
  <conditionalFormatting sqref="J10">
    <cfRule type="expression" dxfId="178" priority="1" stopIfTrue="1">
      <formula>J10=#REF!=FALSE</formula>
    </cfRule>
  </conditionalFormatting>
  <conditionalFormatting sqref="J10">
    <cfRule type="expression" dxfId="177" priority="2" stopIfTrue="1">
      <formula>#REF!&gt;0</formula>
    </cfRule>
    <cfRule type="expression" dxfId="176" priority="3" stopIfTrue="1">
      <formula>#REF!=3</formula>
    </cfRule>
    <cfRule type="expression" dxfId="175" priority="4" stopIfTrue="1">
      <formula>#REF!=2</formula>
    </cfRule>
  </conditionalFormatting>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9" stopIfTrue="1" id="{537F9979-1834-42E7-AFE1-55870C9EC217}">
            <xm:f>'\Users\DATORS\Documents\karklins\Rubins AD\tec 24 03 2015\[24 03 2015  Baltex_TEC1_15.1_2(2karta).xls]1,2'!#REF!&gt;0</xm:f>
            <x14:dxf>
              <fill>
                <patternFill>
                  <bgColor indexed="10"/>
                </patternFill>
              </fill>
            </x14:dxf>
          </x14:cfRule>
          <x14:cfRule type="expression" priority="10" stopIfTrue="1" id="{02DFBD29-2CCE-4CFB-B364-27E4017F2474}">
            <xm:f>'\Users\DATORS\Documents\karklins\Rubins AD\tec 24 03 2015\[24 03 2015  Baltex_TEC1_15.1_2(2karta).xls]1,2'!#REF!=3</xm:f>
            <x14:dxf>
              <fill>
                <patternFill>
                  <bgColor indexed="10"/>
                </patternFill>
              </fill>
            </x14:dxf>
          </x14:cfRule>
          <x14:cfRule type="expression" priority="11" stopIfTrue="1" id="{6E5003FB-0ACC-4528-85A5-8CB1A834C9A6}">
            <xm:f>'\Users\DATORS\Documents\karklins\Rubins AD\tec 24 03 2015\[24 03 2015  Baltex_TEC1_15.1_2(2karta).xls]1,2'!#REF!=2</xm:f>
            <x14:dxf>
              <fill>
                <patternFill>
                  <bgColor indexed="11"/>
                </patternFill>
              </fill>
            </x14:dxf>
          </x14:cfRule>
          <xm:sqref>I18</xm:sqref>
        </x14:conditionalFormatting>
        <x14:conditionalFormatting xmlns:xm="http://schemas.microsoft.com/office/excel/2006/main">
          <x14:cfRule type="expression" priority="12" stopIfTrue="1" id="{9FB8DDF6-2359-4D59-A098-68C67E9C4038}">
            <xm:f>I18='\Users\DATORS\Documents\karklins\Rubins AD\tec 24 03 2015\[24 03 2015  Baltex_TEC1_15.1_2(2karta).xls]1,2'!#REF!=FALSE</xm:f>
            <x14:dxf>
              <fill>
                <patternFill>
                  <bgColor indexed="29"/>
                </patternFill>
              </fill>
            </x14:dxf>
          </x14:cfRule>
          <xm:sqref>I18</xm:sqref>
        </x14:conditionalFormatting>
        <x14:conditionalFormatting xmlns:xm="http://schemas.microsoft.com/office/excel/2006/main">
          <x14:cfRule type="expression" priority="5" stopIfTrue="1" id="{59C4C547-D98E-4C0E-8B71-49439E45EEFC}">
            <xm:f>'\Users\DATORS\Documents\karklins\Rubins AD\tec 24 03 2015\[24 03 2015  Baltex_TEC1_15.1_2(2karta).xls]1,2'!#REF!&gt;0</xm:f>
            <x14:dxf>
              <fill>
                <patternFill>
                  <bgColor indexed="10"/>
                </patternFill>
              </fill>
            </x14:dxf>
          </x14:cfRule>
          <x14:cfRule type="expression" priority="6" stopIfTrue="1" id="{1485C26A-A677-47E4-809C-F8BF14B7DC8D}">
            <xm:f>'\Users\DATORS\Documents\karklins\Rubins AD\tec 24 03 2015\[24 03 2015  Baltex_TEC1_15.1_2(2karta).xls]1,2'!#REF!=3</xm:f>
            <x14:dxf>
              <fill>
                <patternFill>
                  <bgColor indexed="10"/>
                </patternFill>
              </fill>
            </x14:dxf>
          </x14:cfRule>
          <x14:cfRule type="expression" priority="7" stopIfTrue="1" id="{DD8F5B31-08AD-4405-AA16-A2CCE303ECA2}">
            <xm:f>'\Users\DATORS\Documents\karklins\Rubins AD\tec 24 03 2015\[24 03 2015  Baltex_TEC1_15.1_2(2karta).xls]1,2'!#REF!=2</xm:f>
            <x14:dxf>
              <fill>
                <patternFill>
                  <bgColor indexed="11"/>
                </patternFill>
              </fill>
            </x14:dxf>
          </x14:cfRule>
          <xm:sqref>I19</xm:sqref>
        </x14:conditionalFormatting>
        <x14:conditionalFormatting xmlns:xm="http://schemas.microsoft.com/office/excel/2006/main">
          <x14:cfRule type="expression" priority="8" stopIfTrue="1" id="{9214B288-F398-4427-99F7-D9E15042DC79}">
            <xm:f>I19='\Users\DATORS\Documents\karklins\Rubins AD\tec 24 03 2015\[24 03 2015  Baltex_TEC1_15.1_2(2karta).xls]1,2'!#REF!=FALSE</xm:f>
            <x14:dxf>
              <fill>
                <patternFill>
                  <bgColor indexed="29"/>
                </patternFill>
              </fill>
            </x14:dxf>
          </x14:cfRule>
          <xm:sqref>I19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4"/>
  <sheetViews>
    <sheetView showZeros="0" zoomScaleNormal="100" zoomScaleSheetLayoutView="90" workbookViewId="0">
      <selection activeCell="D28" sqref="D28"/>
    </sheetView>
  </sheetViews>
  <sheetFormatPr defaultColWidth="9.140625" defaultRowHeight="12.75" x14ac:dyDescent="0.2"/>
  <cols>
    <col min="1" max="1" width="10.28515625" style="51" customWidth="1"/>
    <col min="2" max="2" width="12.7109375" style="51" customWidth="1"/>
    <col min="3" max="3" width="32.7109375" style="51" customWidth="1"/>
    <col min="4" max="4" width="10" style="51" customWidth="1"/>
    <col min="5" max="5" width="13.28515625" style="51" customWidth="1"/>
    <col min="6" max="6" width="13.7109375" style="51" customWidth="1"/>
    <col min="7" max="7" width="17.5703125" style="51" customWidth="1"/>
    <col min="8" max="8" width="12.85546875" style="51" customWidth="1"/>
    <col min="9" max="9" width="16" style="51" customWidth="1"/>
    <col min="10" max="16384" width="9.140625" style="51"/>
  </cols>
  <sheetData>
    <row r="1" spans="1:9" ht="18" x14ac:dyDescent="0.25">
      <c r="A1" s="50"/>
    </row>
    <row r="2" spans="1:9" ht="18" customHeight="1" x14ac:dyDescent="0.25">
      <c r="A2" s="230" t="s">
        <v>138</v>
      </c>
      <c r="B2" s="230"/>
      <c r="C2" s="230"/>
      <c r="D2" s="230"/>
      <c r="E2" s="230"/>
      <c r="F2" s="230"/>
      <c r="G2" s="230"/>
      <c r="H2" s="230"/>
      <c r="I2" s="230"/>
    </row>
    <row r="3" spans="1:9" ht="18" x14ac:dyDescent="0.2">
      <c r="C3" s="52"/>
      <c r="D3" s="53"/>
      <c r="F3" s="55"/>
      <c r="G3" s="55"/>
      <c r="H3" s="55"/>
      <c r="I3" s="55"/>
    </row>
    <row r="4" spans="1:9" ht="18" x14ac:dyDescent="0.2">
      <c r="C4" s="52"/>
      <c r="D4" s="53"/>
      <c r="F4" s="55"/>
      <c r="G4" s="55"/>
      <c r="H4" s="55"/>
      <c r="I4" s="55"/>
    </row>
    <row r="5" spans="1:9" x14ac:dyDescent="0.2">
      <c r="A5" s="54"/>
    </row>
    <row r="6" spans="1:9" ht="18" x14ac:dyDescent="0.25">
      <c r="A6" s="227" t="str">
        <f>'Pas Koptame'!C14</f>
        <v>Specializētie darbi-ārējie tīkli, sistēmas</v>
      </c>
      <c r="B6" s="228"/>
      <c r="C6" s="228"/>
      <c r="D6" s="228"/>
      <c r="E6" s="228"/>
      <c r="F6" s="228"/>
      <c r="G6" s="228"/>
      <c r="H6" s="228"/>
      <c r="I6" s="229"/>
    </row>
    <row r="7" spans="1:9" x14ac:dyDescent="0.2">
      <c r="A7" s="54"/>
    </row>
    <row r="8" spans="1:9" ht="15" x14ac:dyDescent="0.2">
      <c r="A8" s="243" t="s">
        <v>4</v>
      </c>
      <c r="B8" s="243"/>
      <c r="C8" s="235" t="str">
        <f>'Pas Koptame'!C6</f>
        <v>Rojas stadions</v>
      </c>
      <c r="D8" s="235"/>
      <c r="E8" s="235"/>
      <c r="F8" s="235"/>
      <c r="G8" s="235"/>
      <c r="H8" s="235"/>
      <c r="I8" s="235"/>
    </row>
    <row r="9" spans="1:9" ht="15.75" customHeight="1" x14ac:dyDescent="0.2">
      <c r="A9" s="238" t="s">
        <v>24</v>
      </c>
      <c r="B9" s="238"/>
      <c r="C9" s="235" t="str">
        <f>'Pas Koptame'!C7</f>
        <v>Rojas stadiona pārbūve</v>
      </c>
      <c r="D9" s="235"/>
      <c r="E9" s="235"/>
      <c r="F9" s="235"/>
      <c r="G9" s="235"/>
      <c r="H9" s="235"/>
      <c r="I9" s="235"/>
    </row>
    <row r="10" spans="1:9" ht="15" x14ac:dyDescent="0.2">
      <c r="A10" s="238" t="s">
        <v>5</v>
      </c>
      <c r="B10" s="238"/>
      <c r="C10" s="235" t="str">
        <f>'Pas Koptame'!C8</f>
        <v>Roja, Miera iela 13</v>
      </c>
      <c r="D10" s="235"/>
      <c r="E10" s="235"/>
      <c r="F10" s="235"/>
      <c r="G10" s="235"/>
      <c r="H10" s="235"/>
      <c r="I10" s="235"/>
    </row>
    <row r="11" spans="1:9" ht="15" x14ac:dyDescent="0.2">
      <c r="A11" s="57"/>
    </row>
    <row r="12" spans="1:9" ht="51" customHeight="1" x14ac:dyDescent="0.2">
      <c r="A12" s="226" t="s">
        <v>9</v>
      </c>
      <c r="B12" s="226" t="s">
        <v>10</v>
      </c>
      <c r="C12" s="239" t="s">
        <v>11</v>
      </c>
      <c r="D12" s="240"/>
      <c r="E12" s="226" t="s">
        <v>46</v>
      </c>
      <c r="F12" s="226" t="s">
        <v>12</v>
      </c>
      <c r="G12" s="226"/>
      <c r="H12" s="226"/>
      <c r="I12" s="226" t="s">
        <v>13</v>
      </c>
    </row>
    <row r="13" spans="1:9" ht="40.5" customHeight="1" x14ac:dyDescent="0.2">
      <c r="A13" s="226"/>
      <c r="B13" s="226"/>
      <c r="C13" s="241"/>
      <c r="D13" s="242"/>
      <c r="E13" s="226"/>
      <c r="F13" s="130" t="s">
        <v>47</v>
      </c>
      <c r="G13" s="130" t="s">
        <v>48</v>
      </c>
      <c r="H13" s="130" t="s">
        <v>49</v>
      </c>
      <c r="I13" s="226"/>
    </row>
    <row r="14" spans="1:9" ht="18" x14ac:dyDescent="0.2">
      <c r="A14" s="58"/>
      <c r="B14" s="59"/>
      <c r="C14" s="231"/>
      <c r="D14" s="232"/>
      <c r="E14" s="59"/>
      <c r="F14" s="59"/>
      <c r="G14" s="59"/>
      <c r="H14" s="59"/>
      <c r="I14" s="60"/>
    </row>
    <row r="15" spans="1:9" x14ac:dyDescent="0.2">
      <c r="A15" s="61">
        <v>1</v>
      </c>
      <c r="B15" s="62" t="s">
        <v>139</v>
      </c>
      <c r="C15" s="236" t="s">
        <v>94</v>
      </c>
      <c r="D15" s="237"/>
      <c r="E15" s="47"/>
      <c r="F15" s="47"/>
      <c r="G15" s="47"/>
      <c r="H15" s="47"/>
      <c r="I15" s="48"/>
    </row>
    <row r="16" spans="1:9" x14ac:dyDescent="0.2">
      <c r="A16" s="61">
        <v>2</v>
      </c>
      <c r="B16" s="62" t="s">
        <v>140</v>
      </c>
      <c r="C16" s="236" t="s">
        <v>93</v>
      </c>
      <c r="D16" s="237"/>
      <c r="E16" s="47"/>
      <c r="F16" s="47"/>
      <c r="G16" s="47"/>
      <c r="H16" s="47"/>
      <c r="I16" s="48"/>
    </row>
    <row r="17" spans="1:9" x14ac:dyDescent="0.2">
      <c r="A17" s="64"/>
      <c r="B17" s="65"/>
      <c r="C17" s="257"/>
      <c r="D17" s="258"/>
      <c r="E17" s="63"/>
      <c r="F17" s="63"/>
      <c r="G17" s="63"/>
      <c r="H17" s="63"/>
      <c r="I17" s="66"/>
    </row>
    <row r="18" spans="1:9" ht="16.5" customHeight="1" x14ac:dyDescent="0.2">
      <c r="A18" s="129"/>
      <c r="B18" s="129"/>
      <c r="C18" s="67" t="s">
        <v>14</v>
      </c>
      <c r="D18" s="67"/>
      <c r="E18" s="68"/>
      <c r="F18" s="68"/>
      <c r="G18" s="68"/>
      <c r="H18" s="68"/>
      <c r="I18" s="68"/>
    </row>
    <row r="19" spans="1:9" ht="15.75" x14ac:dyDescent="0.2">
      <c r="A19" s="233" t="s">
        <v>30</v>
      </c>
      <c r="B19" s="233"/>
      <c r="C19" s="233"/>
      <c r="D19" s="69" t="str">
        <f>kops1!$D$18</f>
        <v>_%</v>
      </c>
      <c r="E19" s="70"/>
      <c r="F19" s="70"/>
      <c r="G19" s="70"/>
      <c r="H19" s="70"/>
      <c r="I19" s="70"/>
    </row>
    <row r="20" spans="1:9" ht="15.75" x14ac:dyDescent="0.2">
      <c r="A20" s="128"/>
      <c r="B20" s="128"/>
      <c r="C20" s="115" t="s">
        <v>36</v>
      </c>
      <c r="D20" s="69"/>
      <c r="E20" s="70"/>
      <c r="F20" s="70"/>
      <c r="G20" s="70"/>
      <c r="H20" s="70"/>
      <c r="I20" s="70"/>
    </row>
    <row r="21" spans="1:9" ht="15.75" x14ac:dyDescent="0.2">
      <c r="A21" s="233" t="s">
        <v>25</v>
      </c>
      <c r="B21" s="233"/>
      <c r="C21" s="233"/>
      <c r="D21" s="69" t="str">
        <f>kops1!$D$20</f>
        <v>_%</v>
      </c>
      <c r="E21" s="70"/>
      <c r="F21" s="70"/>
      <c r="G21" s="70"/>
      <c r="H21" s="70"/>
      <c r="I21" s="70"/>
    </row>
    <row r="22" spans="1:9" ht="21.75" customHeight="1" x14ac:dyDescent="0.2">
      <c r="A22" s="233" t="s">
        <v>26</v>
      </c>
      <c r="B22" s="233"/>
      <c r="C22" s="233"/>
      <c r="D22" s="71">
        <v>0.2359</v>
      </c>
      <c r="E22" s="70"/>
      <c r="F22" s="70"/>
      <c r="G22" s="70"/>
      <c r="H22" s="70"/>
      <c r="I22" s="70"/>
    </row>
    <row r="23" spans="1:9" ht="18" customHeight="1" x14ac:dyDescent="0.2">
      <c r="A23" s="234"/>
      <c r="B23" s="234"/>
      <c r="C23" s="67" t="s">
        <v>15</v>
      </c>
      <c r="D23" s="67"/>
      <c r="E23" s="72"/>
      <c r="F23" s="72"/>
      <c r="G23" s="72"/>
      <c r="H23" s="72"/>
      <c r="I23" s="70"/>
    </row>
    <row r="24" spans="1:9" ht="18" x14ac:dyDescent="0.25">
      <c r="A24" s="73"/>
    </row>
    <row r="25" spans="1:9" ht="18" x14ac:dyDescent="0.25">
      <c r="A25" s="73"/>
    </row>
    <row r="26" spans="1:9" ht="14.25" x14ac:dyDescent="0.2">
      <c r="A26" s="74"/>
      <c r="B26" s="2" t="s">
        <v>3</v>
      </c>
      <c r="C26" s="3"/>
      <c r="F26" s="56"/>
    </row>
    <row r="27" spans="1:9" ht="14.25" x14ac:dyDescent="0.2">
      <c r="A27" s="56"/>
      <c r="B27" s="3"/>
      <c r="C27" s="131">
        <f>'Pas Koptame'!C21</f>
        <v>0</v>
      </c>
      <c r="D27" s="75"/>
      <c r="E27" s="75"/>
      <c r="F27" s="56"/>
    </row>
    <row r="28" spans="1:9" ht="14.25" x14ac:dyDescent="0.2">
      <c r="A28" s="76"/>
      <c r="B28" s="2"/>
      <c r="C28" s="132">
        <f>'Pas Koptame'!C22</f>
        <v>0</v>
      </c>
      <c r="D28" s="56"/>
      <c r="E28" s="56"/>
      <c r="F28" s="56"/>
    </row>
    <row r="29" spans="1:9" ht="14.25" x14ac:dyDescent="0.2">
      <c r="B29" s="2"/>
      <c r="C29" s="132"/>
    </row>
    <row r="30" spans="1:9" ht="14.25" x14ac:dyDescent="0.2">
      <c r="B30" s="2"/>
      <c r="C30" s="132"/>
    </row>
    <row r="31" spans="1:9" ht="14.25" x14ac:dyDescent="0.2">
      <c r="B31" s="4"/>
      <c r="C31" s="1"/>
    </row>
    <row r="32" spans="1:9" ht="14.25" x14ac:dyDescent="0.2">
      <c r="B32" s="2">
        <f>'Pas Koptame'!B26</f>
        <v>0</v>
      </c>
      <c r="C32" s="101"/>
    </row>
    <row r="33" spans="2:3" ht="14.25" x14ac:dyDescent="0.2">
      <c r="B33" s="3"/>
      <c r="C33" s="131">
        <f>'Pas Koptame'!C27</f>
        <v>0</v>
      </c>
    </row>
    <row r="34" spans="2:3" ht="14.25" x14ac:dyDescent="0.2">
      <c r="B34" s="2"/>
      <c r="C34" s="132">
        <f>'Pas Koptame'!C28</f>
        <v>0</v>
      </c>
    </row>
  </sheetData>
  <mergeCells count="22">
    <mergeCell ref="A21:C21"/>
    <mergeCell ref="A22:C22"/>
    <mergeCell ref="A23:B23"/>
    <mergeCell ref="C17:D17"/>
    <mergeCell ref="A19:C19"/>
    <mergeCell ref="I12:I13"/>
    <mergeCell ref="C14:D14"/>
    <mergeCell ref="C15:D15"/>
    <mergeCell ref="C16:D16"/>
    <mergeCell ref="A10:B10"/>
    <mergeCell ref="C10:I10"/>
    <mergeCell ref="A12:A13"/>
    <mergeCell ref="B12:B13"/>
    <mergeCell ref="C12:D13"/>
    <mergeCell ref="E12:E13"/>
    <mergeCell ref="F12:H12"/>
    <mergeCell ref="A2:I2"/>
    <mergeCell ref="A6:I6"/>
    <mergeCell ref="A8:B8"/>
    <mergeCell ref="C8:I8"/>
    <mergeCell ref="A9:B9"/>
    <mergeCell ref="C9:I9"/>
  </mergeCells>
  <printOptions horizontalCentered="1"/>
  <pageMargins left="0.15748031496062992" right="0.23622047244094491" top="0.23622047244094491" bottom="0.39370078740157483" header="0.15748031496062992" footer="0.27559055118110237"/>
  <pageSetup paperSize="9" scale="70" orientation="portrait" horizontalDpi="4294967295"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27"/>
  <sheetViews>
    <sheetView showZeros="0" topLeftCell="A2" zoomScale="80" zoomScaleNormal="80" zoomScaleSheetLayoutView="80" workbookViewId="0">
      <selection activeCell="D28" sqref="D28"/>
    </sheetView>
  </sheetViews>
  <sheetFormatPr defaultColWidth="9.140625" defaultRowHeight="14.25" x14ac:dyDescent="0.2"/>
  <cols>
    <col min="1" max="1" width="9" style="15" customWidth="1"/>
    <col min="2" max="2" width="9.42578125" style="37" customWidth="1"/>
    <col min="3" max="3" width="40.28515625" style="15" customWidth="1"/>
    <col min="4" max="4" width="8.140625" style="15" customWidth="1"/>
    <col min="5" max="5" width="9.140625" style="15"/>
    <col min="6" max="7" width="9.140625" style="37"/>
    <col min="8" max="11" width="9.140625" style="15"/>
    <col min="12" max="12" width="14.42578125" style="15" customWidth="1"/>
    <col min="13" max="13" width="12.28515625" style="15" customWidth="1"/>
    <col min="14" max="14" width="12.7109375" style="15" customWidth="1"/>
    <col min="15" max="15" width="11.5703125" style="15" customWidth="1"/>
    <col min="16" max="16" width="13.5703125" style="15" customWidth="1"/>
    <col min="17" max="16384" width="9.140625" style="15"/>
  </cols>
  <sheetData>
    <row r="1" spans="1:16" s="18" customFormat="1" ht="15" x14ac:dyDescent="0.25">
      <c r="B1" s="36"/>
      <c r="E1" s="17"/>
      <c r="F1" s="95"/>
      <c r="G1" s="143" t="s">
        <v>54</v>
      </c>
      <c r="H1" s="98" t="str">
        <f>kops2!B15</f>
        <v>2,1</v>
      </c>
    </row>
    <row r="2" spans="1:16" s="18" customFormat="1" ht="15" x14ac:dyDescent="0.25">
      <c r="A2" s="244" t="str">
        <f>C9</f>
        <v>Ārējie ūdensvadi Ū1;Ū2</v>
      </c>
      <c r="B2" s="244"/>
      <c r="C2" s="244"/>
      <c r="D2" s="244"/>
      <c r="E2" s="244"/>
      <c r="F2" s="244"/>
      <c r="G2" s="244"/>
      <c r="H2" s="244"/>
      <c r="I2" s="244"/>
      <c r="J2" s="244"/>
      <c r="K2" s="244"/>
      <c r="L2" s="244"/>
      <c r="M2" s="244"/>
      <c r="N2" s="244"/>
      <c r="O2" s="244"/>
      <c r="P2" s="244"/>
    </row>
    <row r="3" spans="1:16" ht="15" x14ac:dyDescent="0.2">
      <c r="A3" s="16"/>
      <c r="B3" s="90"/>
      <c r="C3" s="16" t="s">
        <v>6</v>
      </c>
      <c r="D3" s="245" t="str">
        <f>'Pas Koptame'!C6</f>
        <v>Rojas stadions</v>
      </c>
      <c r="E3" s="245"/>
      <c r="F3" s="245"/>
      <c r="G3" s="245"/>
      <c r="H3" s="245"/>
      <c r="I3" s="245"/>
      <c r="J3" s="245"/>
      <c r="K3" s="245"/>
      <c r="L3" s="245"/>
      <c r="M3" s="245"/>
      <c r="N3" s="245"/>
      <c r="O3" s="245"/>
      <c r="P3" s="245"/>
    </row>
    <row r="4" spans="1:16" ht="15" x14ac:dyDescent="0.2">
      <c r="A4" s="16"/>
      <c r="B4" s="90"/>
      <c r="C4" s="16" t="s">
        <v>7</v>
      </c>
      <c r="D4" s="245" t="str">
        <f>'Pas Koptame'!C7</f>
        <v>Rojas stadiona pārbūve</v>
      </c>
      <c r="E4" s="245"/>
      <c r="F4" s="245"/>
      <c r="G4" s="245"/>
      <c r="H4" s="245"/>
      <c r="I4" s="245"/>
      <c r="J4" s="245"/>
      <c r="K4" s="245"/>
      <c r="L4" s="245"/>
      <c r="M4" s="245"/>
      <c r="N4" s="245"/>
      <c r="O4" s="245"/>
      <c r="P4" s="245"/>
    </row>
    <row r="5" spans="1:16" ht="15" x14ac:dyDescent="0.2">
      <c r="A5" s="16"/>
      <c r="B5" s="90"/>
      <c r="C5" s="16" t="s">
        <v>8</v>
      </c>
      <c r="D5" s="245" t="str">
        <f>'Pas Koptame'!C8</f>
        <v>Roja, Miera iela 13</v>
      </c>
      <c r="E5" s="245"/>
      <c r="F5" s="245"/>
      <c r="G5" s="245"/>
      <c r="H5" s="245"/>
      <c r="I5" s="245"/>
      <c r="J5" s="245"/>
      <c r="K5" s="245"/>
      <c r="L5" s="245"/>
      <c r="M5" s="245"/>
      <c r="N5" s="245"/>
      <c r="O5" s="245"/>
      <c r="P5" s="245"/>
    </row>
    <row r="6" spans="1:16" ht="15" x14ac:dyDescent="0.2">
      <c r="A6" s="33"/>
      <c r="B6" s="91"/>
    </row>
    <row r="7" spans="1:16" ht="14.25" customHeight="1" x14ac:dyDescent="0.2">
      <c r="A7" s="248" t="s">
        <v>9</v>
      </c>
      <c r="B7" s="249" t="s">
        <v>16</v>
      </c>
      <c r="C7" s="251" t="s">
        <v>17</v>
      </c>
      <c r="D7" s="252" t="s">
        <v>18</v>
      </c>
      <c r="E7" s="248" t="s">
        <v>19</v>
      </c>
      <c r="F7" s="246" t="s">
        <v>20</v>
      </c>
      <c r="G7" s="246"/>
      <c r="H7" s="246"/>
      <c r="I7" s="246"/>
      <c r="J7" s="246"/>
      <c r="K7" s="246"/>
      <c r="L7" s="246" t="s">
        <v>21</v>
      </c>
      <c r="M7" s="246"/>
      <c r="N7" s="246"/>
      <c r="O7" s="246"/>
      <c r="P7" s="246"/>
    </row>
    <row r="8" spans="1:16" ht="73.5" customHeight="1" x14ac:dyDescent="0.2">
      <c r="A8" s="248"/>
      <c r="B8" s="250"/>
      <c r="C8" s="251"/>
      <c r="D8" s="252"/>
      <c r="E8" s="248"/>
      <c r="F8" s="133" t="s">
        <v>23</v>
      </c>
      <c r="G8" s="133" t="s">
        <v>40</v>
      </c>
      <c r="H8" s="133" t="s">
        <v>41</v>
      </c>
      <c r="I8" s="133" t="s">
        <v>42</v>
      </c>
      <c r="J8" s="133" t="s">
        <v>43</v>
      </c>
      <c r="K8" s="133" t="s">
        <v>44</v>
      </c>
      <c r="L8" s="133" t="s">
        <v>13</v>
      </c>
      <c r="M8" s="133" t="s">
        <v>41</v>
      </c>
      <c r="N8" s="133" t="s">
        <v>42</v>
      </c>
      <c r="O8" s="133" t="s">
        <v>43</v>
      </c>
      <c r="P8" s="133" t="s">
        <v>45</v>
      </c>
    </row>
    <row r="9" spans="1:16" ht="15.75" x14ac:dyDescent="0.2">
      <c r="A9" s="19"/>
      <c r="B9" s="77" t="s">
        <v>188</v>
      </c>
      <c r="C9" s="12" t="str">
        <f>kops2!C15</f>
        <v>Ārējie ūdensvadi Ū1;Ū2</v>
      </c>
      <c r="D9" s="13"/>
      <c r="E9" s="14"/>
      <c r="F9" s="39"/>
      <c r="G9" s="22"/>
      <c r="H9" s="22"/>
      <c r="I9" s="20"/>
      <c r="J9" s="20"/>
      <c r="K9" s="20">
        <f t="shared" ref="K9" si="0">SUM(H9:J9)</f>
        <v>0</v>
      </c>
      <c r="L9" s="21">
        <f t="shared" ref="L9" si="1">ROUND(F9*E9,2)</f>
        <v>0</v>
      </c>
      <c r="M9" s="20">
        <f t="shared" ref="M9" si="2">ROUND(H9*E9,2)</f>
        <v>0</v>
      </c>
      <c r="N9" s="20">
        <f t="shared" ref="N9" si="3">ROUND(I9*E9,2)</f>
        <v>0</v>
      </c>
      <c r="O9" s="20">
        <f t="shared" ref="O9" si="4">ROUND(J9*E9,2)</f>
        <v>0</v>
      </c>
      <c r="P9" s="23">
        <f t="shared" ref="P9" si="5">SUM(M9:O9)</f>
        <v>0</v>
      </c>
    </row>
    <row r="10" spans="1:16" s="37" customFormat="1" ht="25.5" x14ac:dyDescent="0.2">
      <c r="A10" s="81"/>
      <c r="B10" s="92"/>
      <c r="C10" s="189" t="s">
        <v>95</v>
      </c>
      <c r="D10" s="79"/>
      <c r="E10" s="82"/>
      <c r="F10" s="89"/>
      <c r="G10" s="89"/>
      <c r="H10" s="22"/>
      <c r="I10" s="22"/>
      <c r="J10" s="22"/>
      <c r="K10" s="83">
        <f>SUM(H10:J10)</f>
        <v>0</v>
      </c>
      <c r="L10" s="34">
        <f>ROUND(F10*E10,2)</f>
        <v>0</v>
      </c>
      <c r="M10" s="83">
        <f>ROUND(H10*E10,2)</f>
        <v>0</v>
      </c>
      <c r="N10" s="83">
        <f>ROUND(I10*E10,2)</f>
        <v>0</v>
      </c>
      <c r="O10" s="83">
        <f>ROUND(J10*E10,2)</f>
        <v>0</v>
      </c>
      <c r="P10" s="84">
        <f>SUM(M10:O10)</f>
        <v>0</v>
      </c>
    </row>
    <row r="11" spans="1:16" s="37" customFormat="1" ht="15" x14ac:dyDescent="0.2">
      <c r="A11" s="81"/>
      <c r="B11" s="92"/>
      <c r="C11" s="80"/>
      <c r="D11" s="79"/>
      <c r="E11" s="82"/>
      <c r="F11" s="89"/>
      <c r="G11" s="89"/>
      <c r="H11" s="22"/>
      <c r="I11" s="22"/>
      <c r="J11" s="22"/>
      <c r="K11" s="83"/>
      <c r="L11" s="34"/>
      <c r="M11" s="83"/>
      <c r="N11" s="83"/>
      <c r="O11" s="83"/>
      <c r="P11" s="84"/>
    </row>
    <row r="12" spans="1:16" s="37" customFormat="1" ht="25.5" x14ac:dyDescent="0.2">
      <c r="A12" s="81">
        <v>1</v>
      </c>
      <c r="B12" s="92" t="s">
        <v>171</v>
      </c>
      <c r="C12" s="80" t="s">
        <v>96</v>
      </c>
      <c r="D12" s="79" t="s">
        <v>60</v>
      </c>
      <c r="E12" s="82">
        <v>4</v>
      </c>
      <c r="F12" s="89"/>
      <c r="G12" s="89"/>
      <c r="H12" s="194"/>
      <c r="I12" s="22"/>
      <c r="J12" s="22"/>
      <c r="K12" s="83"/>
      <c r="L12" s="34"/>
      <c r="M12" s="83"/>
      <c r="N12" s="83"/>
      <c r="O12" s="83"/>
      <c r="P12" s="84"/>
    </row>
    <row r="13" spans="1:16" s="37" customFormat="1" ht="15" x14ac:dyDescent="0.2">
      <c r="A13" s="81">
        <v>2</v>
      </c>
      <c r="B13" s="215" t="s">
        <v>172</v>
      </c>
      <c r="C13" s="80" t="s">
        <v>97</v>
      </c>
      <c r="D13" s="79" t="s">
        <v>60</v>
      </c>
      <c r="E13" s="82">
        <v>1</v>
      </c>
      <c r="F13" s="89"/>
      <c r="G13" s="89"/>
      <c r="H13" s="194"/>
      <c r="I13" s="22"/>
      <c r="J13" s="22"/>
      <c r="K13" s="83"/>
      <c r="L13" s="34"/>
      <c r="M13" s="83"/>
      <c r="N13" s="83"/>
      <c r="O13" s="83"/>
      <c r="P13" s="84"/>
    </row>
    <row r="14" spans="1:16" s="37" customFormat="1" ht="15" x14ac:dyDescent="0.2">
      <c r="A14" s="81">
        <v>3</v>
      </c>
      <c r="B14" s="92" t="s">
        <v>173</v>
      </c>
      <c r="C14" s="80" t="s">
        <v>98</v>
      </c>
      <c r="D14" s="79" t="s">
        <v>60</v>
      </c>
      <c r="E14" s="82">
        <v>1</v>
      </c>
      <c r="F14" s="195"/>
      <c r="G14" s="195"/>
      <c r="H14" s="197"/>
      <c r="I14" s="197"/>
      <c r="J14" s="197"/>
      <c r="K14" s="198"/>
      <c r="L14" s="195"/>
      <c r="M14" s="198"/>
      <c r="N14" s="198"/>
      <c r="O14" s="198"/>
      <c r="P14" s="204"/>
    </row>
    <row r="15" spans="1:16" s="37" customFormat="1" ht="15" x14ac:dyDescent="0.2">
      <c r="A15" s="81">
        <v>4</v>
      </c>
      <c r="B15" s="92" t="s">
        <v>174</v>
      </c>
      <c r="C15" s="80" t="s">
        <v>91</v>
      </c>
      <c r="D15" s="79" t="s">
        <v>60</v>
      </c>
      <c r="E15" s="82">
        <v>1</v>
      </c>
      <c r="F15" s="195"/>
      <c r="G15" s="195"/>
      <c r="H15" s="197"/>
      <c r="I15" s="197"/>
      <c r="J15" s="197"/>
      <c r="K15" s="198"/>
      <c r="L15" s="195"/>
      <c r="M15" s="198"/>
      <c r="N15" s="198"/>
      <c r="O15" s="198"/>
      <c r="P15" s="204"/>
    </row>
    <row r="16" spans="1:16" s="37" customFormat="1" ht="25.5" x14ac:dyDescent="0.2">
      <c r="A16" s="81">
        <v>5</v>
      </c>
      <c r="B16" s="92" t="s">
        <v>189</v>
      </c>
      <c r="C16" s="80" t="s">
        <v>125</v>
      </c>
      <c r="D16" s="79" t="s">
        <v>63</v>
      </c>
      <c r="E16" s="82">
        <v>4</v>
      </c>
      <c r="F16" s="195"/>
      <c r="G16" s="195"/>
      <c r="H16" s="196"/>
      <c r="I16" s="197"/>
      <c r="J16" s="197"/>
      <c r="K16" s="198"/>
      <c r="L16" s="195"/>
      <c r="M16" s="198"/>
      <c r="N16" s="198"/>
      <c r="O16" s="198"/>
      <c r="P16" s="204"/>
    </row>
    <row r="17" spans="1:16" s="37" customFormat="1" ht="15" x14ac:dyDescent="0.2">
      <c r="A17" s="81">
        <v>6</v>
      </c>
      <c r="B17" s="92" t="s">
        <v>190</v>
      </c>
      <c r="C17" s="199" t="s">
        <v>101</v>
      </c>
      <c r="D17" s="79" t="s">
        <v>90</v>
      </c>
      <c r="E17" s="82">
        <v>1</v>
      </c>
      <c r="F17" s="195"/>
      <c r="G17" s="195"/>
      <c r="H17" s="197"/>
      <c r="I17" s="197"/>
      <c r="J17" s="197"/>
      <c r="K17" s="198"/>
      <c r="L17" s="195"/>
      <c r="M17" s="198"/>
      <c r="N17" s="198"/>
      <c r="O17" s="198"/>
      <c r="P17" s="204"/>
    </row>
    <row r="18" spans="1:16" x14ac:dyDescent="0.2">
      <c r="A18" s="81">
        <v>7</v>
      </c>
      <c r="B18" s="92" t="s">
        <v>191</v>
      </c>
      <c r="C18" s="218" t="s">
        <v>126</v>
      </c>
      <c r="D18" s="26" t="s">
        <v>90</v>
      </c>
      <c r="E18" s="27">
        <v>1</v>
      </c>
      <c r="F18" s="205"/>
      <c r="G18" s="205"/>
      <c r="H18" s="196"/>
      <c r="I18" s="205"/>
      <c r="J18" s="197"/>
      <c r="K18" s="198"/>
      <c r="L18" s="195"/>
      <c r="M18" s="198"/>
      <c r="N18" s="198"/>
      <c r="O18" s="198"/>
      <c r="P18" s="204"/>
    </row>
    <row r="19" spans="1:16" ht="15" customHeight="1" x14ac:dyDescent="0.2">
      <c r="A19" s="31"/>
      <c r="B19" s="94"/>
      <c r="C19" s="253" t="s">
        <v>22</v>
      </c>
      <c r="D19" s="254"/>
      <c r="E19" s="254"/>
      <c r="F19" s="254"/>
      <c r="G19" s="254"/>
      <c r="H19" s="254"/>
      <c r="I19" s="254"/>
      <c r="J19" s="254"/>
      <c r="K19" s="254"/>
      <c r="L19" s="32">
        <f>SUM(L9:L18)</f>
        <v>0</v>
      </c>
      <c r="M19" s="32">
        <f>SUM(M9:M18)</f>
        <v>0</v>
      </c>
      <c r="N19" s="32">
        <f>SUM(N9:N18)</f>
        <v>0</v>
      </c>
      <c r="O19" s="32">
        <f>SUM(O9:O18)</f>
        <v>0</v>
      </c>
      <c r="P19" s="32">
        <f>SUM(P9:P18)</f>
        <v>0</v>
      </c>
    </row>
    <row r="20" spans="1:16" s="102" customFormat="1" x14ac:dyDescent="0.2">
      <c r="I20" s="118"/>
    </row>
    <row r="21" spans="1:16" s="99" customFormat="1" ht="12.75" customHeight="1" x14ac:dyDescent="0.2">
      <c r="A21" s="15"/>
      <c r="B21" s="37"/>
      <c r="C21" s="15"/>
      <c r="D21" s="15"/>
      <c r="E21" s="15"/>
      <c r="F21" s="37"/>
      <c r="G21" s="37"/>
      <c r="H21" s="15"/>
      <c r="I21" s="15"/>
      <c r="J21" s="15"/>
      <c r="K21" s="15"/>
      <c r="L21" s="15"/>
      <c r="M21" s="15"/>
      <c r="N21" s="15"/>
      <c r="O21" s="15"/>
      <c r="P21" s="15"/>
    </row>
    <row r="22" spans="1:16" s="99" customFormat="1" ht="12.75" customHeight="1" x14ac:dyDescent="0.2">
      <c r="A22" s="15"/>
      <c r="B22" s="37"/>
      <c r="C22" s="15"/>
      <c r="D22" s="15"/>
      <c r="E22" s="15"/>
      <c r="F22" s="37"/>
      <c r="G22" s="37"/>
      <c r="H22" s="15"/>
      <c r="I22" s="15"/>
      <c r="J22" s="15"/>
      <c r="K22" s="15"/>
      <c r="L22" s="15"/>
      <c r="M22" s="15"/>
      <c r="N22" s="15"/>
      <c r="O22" s="15"/>
      <c r="P22" s="15"/>
    </row>
    <row r="23" spans="1:16" s="99" customFormat="1" ht="12.75" customHeight="1" x14ac:dyDescent="0.2">
      <c r="A23" s="15"/>
      <c r="B23" s="37"/>
      <c r="C23" s="15"/>
      <c r="D23" s="15"/>
      <c r="E23" s="15"/>
      <c r="F23" s="37"/>
      <c r="G23" s="37"/>
      <c r="H23" s="15"/>
      <c r="I23" s="15"/>
      <c r="J23" s="15"/>
      <c r="K23" s="15"/>
      <c r="L23" s="15"/>
      <c r="M23" s="15"/>
      <c r="N23" s="15"/>
      <c r="O23" s="15"/>
      <c r="P23" s="15"/>
    </row>
    <row r="24" spans="1:16" s="102" customFormat="1" x14ac:dyDescent="0.2">
      <c r="A24" s="15"/>
      <c r="B24" s="37"/>
      <c r="C24" s="15"/>
      <c r="D24" s="15"/>
      <c r="E24" s="15"/>
      <c r="F24" s="37"/>
      <c r="G24" s="37"/>
      <c r="H24" s="15"/>
      <c r="I24" s="15"/>
      <c r="J24" s="15"/>
      <c r="K24" s="15"/>
      <c r="L24" s="15"/>
      <c r="M24" s="15"/>
      <c r="N24" s="15"/>
      <c r="O24" s="15"/>
      <c r="P24" s="15"/>
    </row>
    <row r="25" spans="1:16" s="102" customFormat="1" x14ac:dyDescent="0.2">
      <c r="A25" s="15"/>
      <c r="B25" s="37"/>
      <c r="C25" s="15"/>
      <c r="D25" s="15"/>
      <c r="E25" s="15"/>
      <c r="F25" s="37"/>
      <c r="G25" s="37"/>
      <c r="H25" s="15"/>
      <c r="I25" s="15"/>
      <c r="J25" s="15"/>
      <c r="K25" s="15"/>
      <c r="L25" s="15"/>
      <c r="M25" s="15"/>
      <c r="N25" s="15"/>
      <c r="O25" s="15"/>
      <c r="P25" s="15"/>
    </row>
    <row r="26" spans="1:16" s="102" customFormat="1" x14ac:dyDescent="0.2">
      <c r="A26" s="15"/>
      <c r="B26" s="37"/>
      <c r="C26" s="15"/>
      <c r="D26" s="15"/>
      <c r="E26" s="15"/>
      <c r="F26" s="37"/>
      <c r="G26" s="37"/>
      <c r="H26" s="15"/>
      <c r="I26" s="15"/>
      <c r="J26" s="15"/>
      <c r="K26" s="15"/>
      <c r="L26" s="15"/>
      <c r="M26" s="15"/>
      <c r="N26" s="15"/>
      <c r="O26" s="15"/>
      <c r="P26" s="15"/>
    </row>
    <row r="27" spans="1:16" s="102" customFormat="1" collapsed="1" x14ac:dyDescent="0.2">
      <c r="A27" s="15"/>
      <c r="B27" s="37"/>
      <c r="C27" s="15"/>
      <c r="D27" s="15"/>
      <c r="E27" s="15"/>
      <c r="F27" s="37"/>
      <c r="G27" s="37"/>
      <c r="H27" s="15"/>
      <c r="I27" s="15"/>
      <c r="J27" s="15"/>
      <c r="K27" s="15"/>
      <c r="L27" s="15"/>
      <c r="M27" s="15"/>
      <c r="N27" s="15"/>
      <c r="O27" s="15"/>
      <c r="P27" s="15"/>
    </row>
  </sheetData>
  <mergeCells count="12">
    <mergeCell ref="C19:K19"/>
    <mergeCell ref="A7:A8"/>
    <mergeCell ref="B7:B8"/>
    <mergeCell ref="C7:C8"/>
    <mergeCell ref="D7:D8"/>
    <mergeCell ref="E7:E8"/>
    <mergeCell ref="A2:P2"/>
    <mergeCell ref="D3:P3"/>
    <mergeCell ref="D4:P4"/>
    <mergeCell ref="D5:P5"/>
    <mergeCell ref="F7:K7"/>
    <mergeCell ref="L7:P7"/>
  </mergeCells>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50"/>
  <sheetViews>
    <sheetView showZeros="0" zoomScale="85" zoomScaleNormal="85" zoomScaleSheetLayoutView="80" workbookViewId="0">
      <selection activeCell="C15" sqref="C15"/>
    </sheetView>
  </sheetViews>
  <sheetFormatPr defaultColWidth="9.140625" defaultRowHeight="14.25" x14ac:dyDescent="0.2"/>
  <cols>
    <col min="1" max="1" width="9" style="15" customWidth="1"/>
    <col min="2" max="2" width="10.5703125" style="15" customWidth="1"/>
    <col min="3" max="3" width="40.28515625" style="15" customWidth="1"/>
    <col min="4" max="4" width="8.140625" style="15" customWidth="1"/>
    <col min="5" max="8" width="9.140625" style="15"/>
    <col min="9" max="9" width="9.140625" style="37"/>
    <col min="10" max="11" width="9.140625" style="15"/>
    <col min="12" max="12" width="13.42578125" style="15" customWidth="1"/>
    <col min="13" max="13" width="12.28515625" style="15" customWidth="1"/>
    <col min="14" max="14" width="12.7109375" style="15" customWidth="1"/>
    <col min="15" max="15" width="11.5703125" style="15" customWidth="1"/>
    <col min="16" max="16" width="13.5703125" style="15" customWidth="1"/>
    <col min="17" max="16384" width="9.140625" style="15"/>
  </cols>
  <sheetData>
    <row r="1" spans="1:18" s="18" customFormat="1" ht="15" x14ac:dyDescent="0.25">
      <c r="E1" s="17"/>
      <c r="F1" s="17"/>
      <c r="G1" s="143" t="s">
        <v>54</v>
      </c>
      <c r="H1" s="98" t="str">
        <f>kops2!$B$16</f>
        <v>2,2</v>
      </c>
      <c r="I1" s="36"/>
    </row>
    <row r="2" spans="1:18" s="18" customFormat="1" ht="15" x14ac:dyDescent="0.25">
      <c r="A2" s="244" t="str">
        <f>C9</f>
        <v>Ārējā kanalizācija K2</v>
      </c>
      <c r="B2" s="244"/>
      <c r="C2" s="244"/>
      <c r="D2" s="244"/>
      <c r="E2" s="244"/>
      <c r="F2" s="244"/>
      <c r="G2" s="244"/>
      <c r="H2" s="244"/>
      <c r="I2" s="244"/>
      <c r="J2" s="244"/>
      <c r="K2" s="244"/>
      <c r="L2" s="244"/>
      <c r="M2" s="244"/>
      <c r="N2" s="244"/>
      <c r="O2" s="244"/>
      <c r="P2" s="244"/>
    </row>
    <row r="3" spans="1:18" ht="15" x14ac:dyDescent="0.2">
      <c r="A3" s="16"/>
      <c r="B3" s="16"/>
      <c r="C3" s="16" t="s">
        <v>6</v>
      </c>
      <c r="D3" s="245" t="str">
        <f>'Pas Koptame'!C6</f>
        <v>Rojas stadions</v>
      </c>
      <c r="E3" s="245"/>
      <c r="F3" s="245"/>
      <c r="G3" s="245"/>
      <c r="H3" s="245"/>
      <c r="I3" s="245"/>
      <c r="J3" s="245"/>
      <c r="K3" s="245"/>
      <c r="L3" s="245"/>
      <c r="M3" s="245"/>
      <c r="N3" s="245"/>
      <c r="O3" s="245"/>
      <c r="P3" s="245"/>
    </row>
    <row r="4" spans="1:18" ht="15" x14ac:dyDescent="0.2">
      <c r="A4" s="16"/>
      <c r="B4" s="16"/>
      <c r="C4" s="16" t="s">
        <v>7</v>
      </c>
      <c r="D4" s="245" t="str">
        <f>'Pas Koptame'!C7</f>
        <v>Rojas stadiona pārbūve</v>
      </c>
      <c r="E4" s="245"/>
      <c r="F4" s="245"/>
      <c r="G4" s="245"/>
      <c r="H4" s="245"/>
      <c r="I4" s="245"/>
      <c r="J4" s="245"/>
      <c r="K4" s="245"/>
      <c r="L4" s="245"/>
      <c r="M4" s="245"/>
      <c r="N4" s="245"/>
      <c r="O4" s="245"/>
      <c r="P4" s="245"/>
    </row>
    <row r="5" spans="1:18" ht="15" x14ac:dyDescent="0.2">
      <c r="A5" s="16"/>
      <c r="B5" s="16"/>
      <c r="C5" s="16" t="s">
        <v>8</v>
      </c>
      <c r="D5" s="245" t="str">
        <f>'Pas Koptame'!C8</f>
        <v>Roja, Miera iela 13</v>
      </c>
      <c r="E5" s="245"/>
      <c r="F5" s="245"/>
      <c r="G5" s="245"/>
      <c r="H5" s="245"/>
      <c r="I5" s="245"/>
      <c r="J5" s="245"/>
      <c r="K5" s="245"/>
      <c r="L5" s="245"/>
      <c r="M5" s="245"/>
      <c r="N5" s="245"/>
      <c r="O5" s="245"/>
      <c r="P5" s="245"/>
    </row>
    <row r="6" spans="1:18" ht="15" x14ac:dyDescent="0.2">
      <c r="A6" s="33"/>
      <c r="B6" s="33"/>
    </row>
    <row r="7" spans="1:18" ht="14.25" customHeight="1" x14ac:dyDescent="0.2">
      <c r="A7" s="248" t="s">
        <v>9</v>
      </c>
      <c r="B7" s="255" t="s">
        <v>16</v>
      </c>
      <c r="C7" s="251" t="s">
        <v>17</v>
      </c>
      <c r="D7" s="252" t="s">
        <v>18</v>
      </c>
      <c r="E7" s="248" t="s">
        <v>19</v>
      </c>
      <c r="F7" s="246" t="s">
        <v>20</v>
      </c>
      <c r="G7" s="246"/>
      <c r="H7" s="246"/>
      <c r="I7" s="246"/>
      <c r="J7" s="246"/>
      <c r="K7" s="246"/>
      <c r="L7" s="246" t="s">
        <v>21</v>
      </c>
      <c r="M7" s="246"/>
      <c r="N7" s="246"/>
      <c r="O7" s="246"/>
      <c r="P7" s="246"/>
    </row>
    <row r="8" spans="1:18" ht="64.5" x14ac:dyDescent="0.2">
      <c r="A8" s="248"/>
      <c r="B8" s="256"/>
      <c r="C8" s="251"/>
      <c r="D8" s="252"/>
      <c r="E8" s="248"/>
      <c r="F8" s="133" t="s">
        <v>23</v>
      </c>
      <c r="G8" s="133" t="s">
        <v>40</v>
      </c>
      <c r="H8" s="133" t="s">
        <v>41</v>
      </c>
      <c r="I8" s="133" t="s">
        <v>42</v>
      </c>
      <c r="J8" s="133" t="s">
        <v>43</v>
      </c>
      <c r="K8" s="133" t="s">
        <v>44</v>
      </c>
      <c r="L8" s="133" t="s">
        <v>13</v>
      </c>
      <c r="M8" s="133" t="s">
        <v>41</v>
      </c>
      <c r="N8" s="133" t="s">
        <v>42</v>
      </c>
      <c r="O8" s="133" t="s">
        <v>43</v>
      </c>
      <c r="P8" s="133" t="s">
        <v>45</v>
      </c>
    </row>
    <row r="9" spans="1:18" ht="15.75" x14ac:dyDescent="0.2">
      <c r="A9" s="19"/>
      <c r="B9" s="35" t="s">
        <v>172</v>
      </c>
      <c r="C9" s="12" t="str">
        <f>kops2!C16</f>
        <v>Ārējā kanalizācija K2</v>
      </c>
      <c r="D9" s="13"/>
      <c r="E9" s="14"/>
      <c r="F9" s="21">
        <v>0</v>
      </c>
      <c r="G9" s="20">
        <v>0</v>
      </c>
      <c r="H9" s="22">
        <v>0</v>
      </c>
      <c r="I9" s="20">
        <v>0</v>
      </c>
      <c r="J9" s="20">
        <v>0</v>
      </c>
      <c r="K9" s="20">
        <f t="shared" ref="K9" si="0">SUM(H9:J9)</f>
        <v>0</v>
      </c>
      <c r="L9" s="21">
        <f t="shared" ref="L9:L10" si="1">ROUND(F9*E9,2)</f>
        <v>0</v>
      </c>
      <c r="M9" s="20">
        <f t="shared" ref="M9:M10" si="2">ROUND(H9*E9,2)</f>
        <v>0</v>
      </c>
      <c r="N9" s="20">
        <f t="shared" ref="N9:N10" si="3">ROUND(I9*E9,2)</f>
        <v>0</v>
      </c>
      <c r="O9" s="20">
        <f t="shared" ref="O9:O10" si="4">ROUND(J9*E9,2)</f>
        <v>0</v>
      </c>
      <c r="P9" s="23">
        <f t="shared" ref="P9:P10" si="5">SUM(M9:O9)</f>
        <v>0</v>
      </c>
    </row>
    <row r="10" spans="1:18" s="37" customFormat="1" ht="25.5" x14ac:dyDescent="0.2">
      <c r="A10" s="81"/>
      <c r="B10" s="92"/>
      <c r="C10" s="189" t="s">
        <v>102</v>
      </c>
      <c r="D10" s="79"/>
      <c r="E10" s="82"/>
      <c r="F10" s="89"/>
      <c r="G10" s="89"/>
      <c r="H10" s="22"/>
      <c r="I10" s="22"/>
      <c r="J10" s="22"/>
      <c r="K10" s="83">
        <f t="shared" ref="K10" si="6">SUM(H10:J10)</f>
        <v>0</v>
      </c>
      <c r="L10" s="34">
        <f t="shared" si="1"/>
        <v>0</v>
      </c>
      <c r="M10" s="83">
        <f t="shared" si="2"/>
        <v>0</v>
      </c>
      <c r="N10" s="83">
        <f t="shared" si="3"/>
        <v>0</v>
      </c>
      <c r="O10" s="83">
        <f t="shared" si="4"/>
        <v>0</v>
      </c>
      <c r="P10" s="84">
        <f t="shared" si="5"/>
        <v>0</v>
      </c>
      <c r="R10" s="78"/>
    </row>
    <row r="11" spans="1:18" s="37" customFormat="1" ht="38.25" x14ac:dyDescent="0.2">
      <c r="A11" s="81">
        <v>1</v>
      </c>
      <c r="B11" s="216" t="s">
        <v>193</v>
      </c>
      <c r="C11" s="80" t="s">
        <v>127</v>
      </c>
      <c r="D11" s="79" t="s">
        <v>60</v>
      </c>
      <c r="E11" s="82">
        <v>3</v>
      </c>
      <c r="F11" s="89"/>
      <c r="G11" s="89"/>
      <c r="H11" s="194"/>
      <c r="I11" s="22"/>
      <c r="J11" s="22"/>
      <c r="K11" s="83"/>
      <c r="L11" s="34"/>
      <c r="M11" s="83"/>
      <c r="N11" s="83"/>
      <c r="O11" s="83"/>
      <c r="P11" s="84"/>
      <c r="R11" s="78"/>
    </row>
    <row r="12" spans="1:18" s="37" customFormat="1" ht="51" x14ac:dyDescent="0.2">
      <c r="A12" s="81">
        <v>2</v>
      </c>
      <c r="B12" s="216" t="s">
        <v>194</v>
      </c>
      <c r="C12" s="80" t="s">
        <v>128</v>
      </c>
      <c r="D12" s="79" t="s">
        <v>60</v>
      </c>
      <c r="E12" s="82">
        <v>8</v>
      </c>
      <c r="F12" s="89"/>
      <c r="G12" s="89"/>
      <c r="H12" s="194"/>
      <c r="I12" s="22"/>
      <c r="J12" s="22"/>
      <c r="K12" s="83"/>
      <c r="L12" s="34"/>
      <c r="M12" s="83"/>
      <c r="N12" s="83"/>
      <c r="O12" s="83"/>
      <c r="P12" s="84"/>
      <c r="R12" s="78"/>
    </row>
    <row r="13" spans="1:18" s="37" customFormat="1" ht="15" x14ac:dyDescent="0.2">
      <c r="A13" s="81">
        <v>3</v>
      </c>
      <c r="B13" s="92" t="s">
        <v>195</v>
      </c>
      <c r="C13" s="80" t="s">
        <v>103</v>
      </c>
      <c r="D13" s="79" t="s">
        <v>70</v>
      </c>
      <c r="E13" s="82">
        <v>300</v>
      </c>
      <c r="F13" s="89"/>
      <c r="G13" s="89"/>
      <c r="H13" s="194"/>
      <c r="I13" s="22"/>
      <c r="J13" s="22"/>
      <c r="K13" s="83"/>
      <c r="L13" s="34"/>
      <c r="M13" s="83"/>
      <c r="N13" s="83"/>
      <c r="O13" s="83"/>
      <c r="P13" s="84"/>
      <c r="R13" s="78"/>
    </row>
    <row r="14" spans="1:18" s="37" customFormat="1" ht="15" x14ac:dyDescent="0.2">
      <c r="A14" s="81">
        <v>4</v>
      </c>
      <c r="B14" s="92" t="s">
        <v>196</v>
      </c>
      <c r="C14" s="80" t="s">
        <v>104</v>
      </c>
      <c r="D14" s="79" t="s">
        <v>85</v>
      </c>
      <c r="E14" s="82">
        <v>2.8</v>
      </c>
      <c r="F14" s="89"/>
      <c r="G14" s="89"/>
      <c r="H14" s="22"/>
      <c r="I14" s="22"/>
      <c r="J14" s="22"/>
      <c r="K14" s="83"/>
      <c r="L14" s="34"/>
      <c r="M14" s="83"/>
      <c r="N14" s="83"/>
      <c r="O14" s="83"/>
      <c r="P14" s="84"/>
      <c r="R14" s="78"/>
    </row>
    <row r="15" spans="1:18" s="37" customFormat="1" ht="25.5" x14ac:dyDescent="0.2">
      <c r="A15" s="81">
        <v>5</v>
      </c>
      <c r="B15" s="92" t="s">
        <v>197</v>
      </c>
      <c r="C15" s="80" t="s">
        <v>105</v>
      </c>
      <c r="D15" s="79" t="s">
        <v>85</v>
      </c>
      <c r="E15" s="82">
        <v>75</v>
      </c>
      <c r="F15" s="89"/>
      <c r="G15" s="89"/>
      <c r="H15" s="194"/>
      <c r="I15" s="22"/>
      <c r="J15" s="22"/>
      <c r="K15" s="83"/>
      <c r="L15" s="34"/>
      <c r="M15" s="83"/>
      <c r="N15" s="83"/>
      <c r="O15" s="83"/>
      <c r="P15" s="84"/>
      <c r="R15" s="78"/>
    </row>
    <row r="16" spans="1:18" s="37" customFormat="1" ht="15" x14ac:dyDescent="0.2">
      <c r="A16" s="81">
        <v>6</v>
      </c>
      <c r="B16" s="92" t="s">
        <v>198</v>
      </c>
      <c r="C16" s="80" t="s">
        <v>106</v>
      </c>
      <c r="D16" s="79" t="s">
        <v>90</v>
      </c>
      <c r="E16" s="82">
        <v>1</v>
      </c>
      <c r="F16" s="89"/>
      <c r="G16" s="89"/>
      <c r="H16" s="22"/>
      <c r="I16" s="22"/>
      <c r="J16" s="22"/>
      <c r="K16" s="83"/>
      <c r="L16" s="34"/>
      <c r="M16" s="83"/>
      <c r="N16" s="83"/>
      <c r="O16" s="83"/>
      <c r="P16" s="84"/>
      <c r="R16" s="78"/>
    </row>
    <row r="17" spans="1:18" s="37" customFormat="1" ht="15" x14ac:dyDescent="0.2">
      <c r="A17" s="81">
        <v>7</v>
      </c>
      <c r="B17" s="92" t="s">
        <v>199</v>
      </c>
      <c r="C17" s="80" t="s">
        <v>99</v>
      </c>
      <c r="D17" s="79" t="s">
        <v>107</v>
      </c>
      <c r="E17" s="82">
        <v>300</v>
      </c>
      <c r="F17" s="89"/>
      <c r="G17" s="89"/>
      <c r="H17" s="22"/>
      <c r="I17" s="22"/>
      <c r="J17" s="22"/>
      <c r="K17" s="83"/>
      <c r="L17" s="34"/>
      <c r="M17" s="83"/>
      <c r="N17" s="83"/>
      <c r="O17" s="83"/>
      <c r="P17" s="84"/>
      <c r="R17" s="78"/>
    </row>
    <row r="18" spans="1:18" s="37" customFormat="1" ht="15" x14ac:dyDescent="0.2">
      <c r="A18" s="81">
        <v>8</v>
      </c>
      <c r="B18" s="92" t="s">
        <v>200</v>
      </c>
      <c r="C18" s="80" t="s">
        <v>108</v>
      </c>
      <c r="D18" s="79" t="s">
        <v>60</v>
      </c>
      <c r="E18" s="82">
        <v>1</v>
      </c>
      <c r="F18" s="195"/>
      <c r="G18" s="195"/>
      <c r="H18" s="197"/>
      <c r="I18" s="197"/>
      <c r="J18" s="197"/>
      <c r="K18" s="198"/>
      <c r="L18" s="195"/>
      <c r="M18" s="198"/>
      <c r="N18" s="198"/>
      <c r="O18" s="198"/>
      <c r="P18" s="204"/>
      <c r="R18" s="78"/>
    </row>
    <row r="19" spans="1:18" s="37" customFormat="1" ht="15" x14ac:dyDescent="0.2">
      <c r="A19" s="81">
        <v>9</v>
      </c>
      <c r="B19" s="92" t="s">
        <v>201</v>
      </c>
      <c r="C19" s="199" t="s">
        <v>192</v>
      </c>
      <c r="D19" s="79" t="s">
        <v>85</v>
      </c>
      <c r="E19" s="82">
        <v>0.5</v>
      </c>
      <c r="F19" s="195"/>
      <c r="G19" s="195"/>
      <c r="H19" s="196"/>
      <c r="I19" s="197"/>
      <c r="J19" s="197"/>
      <c r="K19" s="198"/>
      <c r="L19" s="195"/>
      <c r="M19" s="198"/>
      <c r="N19" s="198"/>
      <c r="O19" s="198"/>
      <c r="P19" s="204"/>
      <c r="R19" s="78"/>
    </row>
    <row r="20" spans="1:18" s="37" customFormat="1" ht="15" x14ac:dyDescent="0.2">
      <c r="A20" s="81">
        <v>10</v>
      </c>
      <c r="B20" s="92" t="s">
        <v>202</v>
      </c>
      <c r="C20" s="80" t="s">
        <v>100</v>
      </c>
      <c r="D20" s="79" t="s">
        <v>85</v>
      </c>
      <c r="E20" s="82">
        <v>75</v>
      </c>
      <c r="F20" s="89"/>
      <c r="G20" s="89"/>
      <c r="H20" s="194"/>
      <c r="I20" s="22"/>
      <c r="J20" s="22"/>
      <c r="K20" s="83"/>
      <c r="L20" s="34"/>
      <c r="M20" s="83"/>
      <c r="N20" s="83"/>
      <c r="O20" s="83"/>
      <c r="P20" s="84"/>
      <c r="R20" s="78"/>
    </row>
    <row r="21" spans="1:18" s="37" customFormat="1" ht="15" x14ac:dyDescent="0.2">
      <c r="A21" s="81">
        <v>11</v>
      </c>
      <c r="B21" s="92" t="s">
        <v>203</v>
      </c>
      <c r="C21" s="80" t="s">
        <v>109</v>
      </c>
      <c r="D21" s="79" t="s">
        <v>70</v>
      </c>
      <c r="E21" s="82">
        <v>2430</v>
      </c>
      <c r="F21" s="89"/>
      <c r="G21" s="89"/>
      <c r="H21" s="22"/>
      <c r="I21" s="22"/>
      <c r="J21" s="22"/>
      <c r="K21" s="83"/>
      <c r="L21" s="34"/>
      <c r="M21" s="83"/>
      <c r="N21" s="83"/>
      <c r="O21" s="83"/>
      <c r="P21" s="84"/>
      <c r="R21" s="78"/>
    </row>
    <row r="22" spans="1:18" s="37" customFormat="1" ht="25.5" x14ac:dyDescent="0.2">
      <c r="A22" s="81">
        <v>12</v>
      </c>
      <c r="B22" s="92"/>
      <c r="C22" s="80" t="s">
        <v>110</v>
      </c>
      <c r="D22" s="79" t="s">
        <v>70</v>
      </c>
      <c r="E22" s="82">
        <v>605</v>
      </c>
      <c r="F22" s="89"/>
      <c r="G22" s="89"/>
      <c r="H22" s="22"/>
      <c r="I22" s="22"/>
      <c r="J22" s="22"/>
      <c r="K22" s="83"/>
      <c r="L22" s="34"/>
      <c r="M22" s="83"/>
      <c r="N22" s="83"/>
      <c r="O22" s="83"/>
      <c r="P22" s="84"/>
      <c r="R22" s="78"/>
    </row>
    <row r="23" spans="1:18" s="37" customFormat="1" ht="18.75" customHeight="1" x14ac:dyDescent="0.2">
      <c r="A23" s="81">
        <v>13</v>
      </c>
      <c r="B23" s="92"/>
      <c r="C23" s="189" t="s">
        <v>111</v>
      </c>
      <c r="D23" s="79"/>
      <c r="E23" s="82"/>
      <c r="F23" s="89"/>
      <c r="G23" s="89"/>
      <c r="H23" s="22"/>
      <c r="I23" s="22"/>
      <c r="J23" s="22"/>
      <c r="K23" s="83"/>
      <c r="L23" s="34"/>
      <c r="M23" s="83"/>
      <c r="N23" s="83"/>
      <c r="O23" s="83"/>
      <c r="P23" s="84"/>
      <c r="R23" s="78"/>
    </row>
    <row r="24" spans="1:18" s="37" customFormat="1" ht="56.25" customHeight="1" x14ac:dyDescent="0.2">
      <c r="A24" s="81">
        <v>14</v>
      </c>
      <c r="B24" s="92" t="s">
        <v>204</v>
      </c>
      <c r="C24" s="199" t="s">
        <v>274</v>
      </c>
      <c r="D24" s="79" t="s">
        <v>70</v>
      </c>
      <c r="E24" s="82">
        <v>320</v>
      </c>
      <c r="F24" s="89"/>
      <c r="G24" s="89"/>
      <c r="H24" s="194"/>
      <c r="I24" s="22"/>
      <c r="J24" s="22"/>
      <c r="K24" s="83"/>
      <c r="L24" s="34"/>
      <c r="M24" s="83"/>
      <c r="N24" s="83"/>
      <c r="O24" s="83"/>
      <c r="P24" s="84"/>
      <c r="R24" s="78"/>
    </row>
    <row r="25" spans="1:18" s="37" customFormat="1" ht="63.75" x14ac:dyDescent="0.2">
      <c r="A25" s="81">
        <v>15</v>
      </c>
      <c r="B25" s="92" t="s">
        <v>205</v>
      </c>
      <c r="C25" s="80" t="s">
        <v>275</v>
      </c>
      <c r="D25" s="79" t="s">
        <v>214</v>
      </c>
      <c r="E25" s="82">
        <v>80</v>
      </c>
      <c r="F25" s="89"/>
      <c r="G25" s="89"/>
      <c r="H25" s="194"/>
      <c r="I25" s="22"/>
      <c r="J25" s="22"/>
      <c r="K25" s="83"/>
      <c r="L25" s="34"/>
      <c r="M25" s="83"/>
      <c r="N25" s="83"/>
      <c r="O25" s="83"/>
      <c r="P25" s="84"/>
      <c r="R25" s="78"/>
    </row>
    <row r="26" spans="1:18" s="37" customFormat="1" ht="25.5" x14ac:dyDescent="0.2">
      <c r="A26" s="81">
        <v>16</v>
      </c>
      <c r="B26" s="92" t="s">
        <v>215</v>
      </c>
      <c r="C26" s="80" t="s">
        <v>216</v>
      </c>
      <c r="D26" s="79" t="s">
        <v>85</v>
      </c>
      <c r="E26" s="82">
        <v>48</v>
      </c>
      <c r="F26" s="89"/>
      <c r="G26" s="89"/>
      <c r="H26" s="194"/>
      <c r="I26" s="22"/>
      <c r="J26" s="22"/>
      <c r="K26" s="83"/>
      <c r="L26" s="34"/>
      <c r="M26" s="83"/>
      <c r="N26" s="83"/>
      <c r="O26" s="83"/>
      <c r="P26" s="84"/>
      <c r="R26" s="78"/>
    </row>
    <row r="27" spans="1:18" s="37" customFormat="1" ht="25.5" x14ac:dyDescent="0.2">
      <c r="A27" s="81">
        <v>17</v>
      </c>
      <c r="B27" s="92" t="s">
        <v>217</v>
      </c>
      <c r="C27" s="80" t="s">
        <v>206</v>
      </c>
      <c r="D27" s="79" t="s">
        <v>85</v>
      </c>
      <c r="E27" s="82">
        <v>20</v>
      </c>
      <c r="F27" s="89"/>
      <c r="G27" s="89"/>
      <c r="H27" s="194"/>
      <c r="I27" s="22"/>
      <c r="J27" s="22"/>
      <c r="K27" s="83"/>
      <c r="L27" s="34"/>
      <c r="M27" s="83"/>
      <c r="N27" s="83"/>
      <c r="O27" s="83"/>
      <c r="P27" s="84"/>
      <c r="R27" s="78"/>
    </row>
    <row r="28" spans="1:18" s="37" customFormat="1" ht="63.75" x14ac:dyDescent="0.2">
      <c r="A28" s="81">
        <v>18</v>
      </c>
      <c r="B28" s="92" t="s">
        <v>276</v>
      </c>
      <c r="C28" s="80" t="s">
        <v>277</v>
      </c>
      <c r="D28" s="79" t="s">
        <v>70</v>
      </c>
      <c r="E28" s="82">
        <v>36</v>
      </c>
      <c r="F28" s="89"/>
      <c r="G28" s="89"/>
      <c r="H28" s="194"/>
      <c r="I28" s="22"/>
      <c r="J28" s="22"/>
      <c r="K28" s="83"/>
      <c r="L28" s="34"/>
      <c r="M28" s="83"/>
      <c r="N28" s="83"/>
      <c r="O28" s="83"/>
      <c r="P28" s="84"/>
      <c r="R28" s="78"/>
    </row>
    <row r="29" spans="1:18" s="37" customFormat="1" ht="25.5" x14ac:dyDescent="0.2">
      <c r="A29" s="81">
        <v>19</v>
      </c>
      <c r="B29" s="92" t="s">
        <v>278</v>
      </c>
      <c r="C29" s="80" t="s">
        <v>279</v>
      </c>
      <c r="D29" s="79" t="s">
        <v>85</v>
      </c>
      <c r="E29" s="82">
        <v>10</v>
      </c>
      <c r="F29" s="89"/>
      <c r="G29" s="89"/>
      <c r="H29" s="194"/>
      <c r="I29" s="22"/>
      <c r="J29" s="22"/>
      <c r="K29" s="83"/>
      <c r="L29" s="34"/>
      <c r="M29" s="83"/>
      <c r="N29" s="83"/>
      <c r="O29" s="83"/>
      <c r="P29" s="84"/>
      <c r="R29" s="78"/>
    </row>
    <row r="30" spans="1:18" s="37" customFormat="1" ht="25.5" x14ac:dyDescent="0.2">
      <c r="A30" s="81">
        <v>20</v>
      </c>
      <c r="B30" s="92" t="s">
        <v>280</v>
      </c>
      <c r="C30" s="199" t="s">
        <v>281</v>
      </c>
      <c r="D30" s="79" t="s">
        <v>85</v>
      </c>
      <c r="E30" s="82">
        <v>4</v>
      </c>
      <c r="F30" s="89"/>
      <c r="G30" s="89"/>
      <c r="H30" s="194"/>
      <c r="I30" s="22"/>
      <c r="J30" s="22"/>
      <c r="K30" s="83"/>
      <c r="L30" s="34"/>
      <c r="M30" s="83"/>
      <c r="N30" s="83"/>
      <c r="O30" s="83"/>
      <c r="P30" s="84"/>
      <c r="R30" s="78"/>
    </row>
    <row r="31" spans="1:18" s="37" customFormat="1" ht="38.25" x14ac:dyDescent="0.2">
      <c r="A31" s="81">
        <v>21</v>
      </c>
      <c r="B31" s="92" t="s">
        <v>282</v>
      </c>
      <c r="C31" s="199" t="s">
        <v>283</v>
      </c>
      <c r="D31" s="79" t="s">
        <v>70</v>
      </c>
      <c r="E31" s="82">
        <v>44</v>
      </c>
      <c r="F31" s="89"/>
      <c r="G31" s="89"/>
      <c r="H31" s="194"/>
      <c r="I31" s="22"/>
      <c r="J31" s="22"/>
      <c r="K31" s="83"/>
      <c r="L31" s="34"/>
      <c r="M31" s="83"/>
      <c r="N31" s="83"/>
      <c r="O31" s="83"/>
      <c r="P31" s="84"/>
      <c r="R31" s="78"/>
    </row>
    <row r="32" spans="1:18" s="37" customFormat="1" ht="13.5" customHeight="1" x14ac:dyDescent="0.2">
      <c r="A32" s="81">
        <v>22</v>
      </c>
      <c r="B32" s="92" t="s">
        <v>284</v>
      </c>
      <c r="C32" s="80" t="s">
        <v>285</v>
      </c>
      <c r="D32" s="79" t="s">
        <v>85</v>
      </c>
      <c r="E32" s="82">
        <v>6</v>
      </c>
      <c r="F32" s="89"/>
      <c r="G32" s="89"/>
      <c r="H32" s="194"/>
      <c r="I32" s="22"/>
      <c r="J32" s="22"/>
      <c r="K32" s="83"/>
      <c r="L32" s="34"/>
      <c r="M32" s="83"/>
      <c r="N32" s="83"/>
      <c r="O32" s="83"/>
      <c r="P32" s="84"/>
      <c r="R32" s="78"/>
    </row>
    <row r="33" spans="1:18" s="37" customFormat="1" ht="15.75" customHeight="1" x14ac:dyDescent="0.2">
      <c r="A33" s="81">
        <v>23</v>
      </c>
      <c r="B33" s="92" t="s">
        <v>286</v>
      </c>
      <c r="C33" s="199" t="s">
        <v>287</v>
      </c>
      <c r="D33" s="79" t="s">
        <v>85</v>
      </c>
      <c r="E33" s="82">
        <v>2</v>
      </c>
      <c r="F33" s="89"/>
      <c r="G33" s="89"/>
      <c r="H33" s="194"/>
      <c r="I33" s="22"/>
      <c r="J33" s="22"/>
      <c r="K33" s="83"/>
      <c r="L33" s="34"/>
      <c r="M33" s="83"/>
      <c r="N33" s="83"/>
      <c r="O33" s="83"/>
      <c r="P33" s="84"/>
      <c r="R33" s="78"/>
    </row>
    <row r="34" spans="1:18" s="37" customFormat="1" ht="15" x14ac:dyDescent="0.2">
      <c r="A34" s="81">
        <v>24</v>
      </c>
      <c r="B34" s="92" t="s">
        <v>288</v>
      </c>
      <c r="C34" s="80" t="s">
        <v>109</v>
      </c>
      <c r="D34" s="79" t="s">
        <v>60</v>
      </c>
      <c r="E34" s="82">
        <v>1</v>
      </c>
      <c r="F34" s="89"/>
      <c r="G34" s="89"/>
      <c r="H34" s="194"/>
      <c r="I34" s="22"/>
      <c r="J34" s="22"/>
      <c r="K34" s="83"/>
      <c r="L34" s="34"/>
      <c r="M34" s="83"/>
      <c r="N34" s="83"/>
      <c r="O34" s="83"/>
      <c r="P34" s="84"/>
      <c r="R34" s="78"/>
    </row>
    <row r="35" spans="1:18" s="37" customFormat="1" ht="15" x14ac:dyDescent="0.2">
      <c r="A35" s="81">
        <v>25</v>
      </c>
      <c r="B35" s="92" t="s">
        <v>167</v>
      </c>
      <c r="C35" s="80" t="s">
        <v>167</v>
      </c>
      <c r="D35" s="79" t="s">
        <v>167</v>
      </c>
      <c r="E35" s="82" t="s">
        <v>167</v>
      </c>
      <c r="F35" s="89"/>
      <c r="G35" s="89"/>
      <c r="H35" s="194"/>
      <c r="I35" s="22"/>
      <c r="J35" s="22"/>
      <c r="K35" s="83"/>
      <c r="L35" s="34"/>
      <c r="M35" s="83"/>
      <c r="N35" s="83"/>
      <c r="O35" s="83"/>
      <c r="P35" s="84"/>
      <c r="R35" s="78"/>
    </row>
    <row r="36" spans="1:18" s="37" customFormat="1" ht="15" x14ac:dyDescent="0.2">
      <c r="A36" s="81">
        <v>26</v>
      </c>
      <c r="B36" s="92"/>
      <c r="C36" s="80" t="s">
        <v>167</v>
      </c>
      <c r="D36" s="79"/>
      <c r="E36" s="82"/>
      <c r="F36" s="89"/>
      <c r="G36" s="89"/>
      <c r="H36" s="194"/>
      <c r="I36" s="22"/>
      <c r="J36" s="22"/>
      <c r="K36" s="83"/>
      <c r="L36" s="34"/>
      <c r="M36" s="83"/>
      <c r="N36" s="83"/>
      <c r="O36" s="83"/>
      <c r="P36" s="84"/>
      <c r="R36" s="78"/>
    </row>
    <row r="37" spans="1:18" s="37" customFormat="1" ht="15" x14ac:dyDescent="0.2">
      <c r="A37" s="81">
        <v>27</v>
      </c>
      <c r="B37" s="92" t="s">
        <v>167</v>
      </c>
      <c r="C37" s="80" t="s">
        <v>167</v>
      </c>
      <c r="D37" s="79" t="s">
        <v>167</v>
      </c>
      <c r="E37" s="82" t="s">
        <v>167</v>
      </c>
      <c r="F37" s="89"/>
      <c r="G37" s="89"/>
      <c r="H37" s="194"/>
      <c r="I37" s="22"/>
      <c r="J37" s="22"/>
      <c r="K37" s="83"/>
      <c r="L37" s="34"/>
      <c r="M37" s="83"/>
      <c r="N37" s="83"/>
      <c r="O37" s="83"/>
      <c r="P37" s="84"/>
      <c r="R37" s="78"/>
    </row>
    <row r="38" spans="1:18" s="37" customFormat="1" ht="15" x14ac:dyDescent="0.2">
      <c r="A38" s="81">
        <v>28</v>
      </c>
      <c r="B38" s="92" t="s">
        <v>167</v>
      </c>
      <c r="C38" s="80" t="s">
        <v>167</v>
      </c>
      <c r="D38" s="79" t="s">
        <v>167</v>
      </c>
      <c r="E38" s="82" t="s">
        <v>167</v>
      </c>
      <c r="F38" s="89"/>
      <c r="G38" s="89"/>
      <c r="H38" s="194"/>
      <c r="I38" s="22"/>
      <c r="J38" s="22"/>
      <c r="K38" s="83"/>
      <c r="L38" s="34"/>
      <c r="M38" s="83"/>
      <c r="N38" s="83"/>
      <c r="O38" s="83"/>
      <c r="P38" s="84"/>
      <c r="R38" s="78"/>
    </row>
    <row r="39" spans="1:18" s="37" customFormat="1" ht="15" x14ac:dyDescent="0.2">
      <c r="A39" s="81">
        <v>29</v>
      </c>
      <c r="B39" s="92" t="s">
        <v>167</v>
      </c>
      <c r="C39" s="80" t="s">
        <v>167</v>
      </c>
      <c r="D39" s="79" t="s">
        <v>167</v>
      </c>
      <c r="E39" s="82" t="s">
        <v>167</v>
      </c>
      <c r="F39" s="89"/>
      <c r="G39" s="89"/>
      <c r="H39" s="194"/>
      <c r="I39" s="22"/>
      <c r="J39" s="22"/>
      <c r="K39" s="83"/>
      <c r="L39" s="34"/>
      <c r="M39" s="83"/>
      <c r="N39" s="83"/>
      <c r="O39" s="83"/>
      <c r="P39" s="84"/>
      <c r="R39" s="78"/>
    </row>
    <row r="40" spans="1:18" s="37" customFormat="1" ht="15" x14ac:dyDescent="0.2">
      <c r="A40" s="81">
        <v>30</v>
      </c>
      <c r="B40" s="92" t="s">
        <v>167</v>
      </c>
      <c r="C40" s="80" t="s">
        <v>167</v>
      </c>
      <c r="D40" s="79" t="s">
        <v>167</v>
      </c>
      <c r="E40" s="82"/>
      <c r="F40" s="89"/>
      <c r="G40" s="89"/>
      <c r="H40" s="194"/>
      <c r="I40" s="22"/>
      <c r="J40" s="22"/>
      <c r="K40" s="83"/>
      <c r="L40" s="34"/>
      <c r="M40" s="83"/>
      <c r="N40" s="83"/>
      <c r="O40" s="83"/>
      <c r="P40" s="84"/>
      <c r="R40" s="78"/>
    </row>
    <row r="41" spans="1:18" s="37" customFormat="1" ht="15" x14ac:dyDescent="0.2">
      <c r="A41" s="81">
        <v>31</v>
      </c>
      <c r="B41" s="92"/>
      <c r="C41" s="80" t="s">
        <v>167</v>
      </c>
      <c r="D41" s="79"/>
      <c r="E41" s="82"/>
      <c r="F41" s="89"/>
      <c r="G41" s="89"/>
      <c r="H41" s="194"/>
      <c r="I41" s="22"/>
      <c r="J41" s="22"/>
      <c r="K41" s="83"/>
      <c r="L41" s="34"/>
      <c r="M41" s="83"/>
      <c r="N41" s="83"/>
      <c r="O41" s="83"/>
      <c r="P41" s="84"/>
      <c r="R41" s="78"/>
    </row>
    <row r="42" spans="1:18" s="37" customFormat="1" ht="15" x14ac:dyDescent="0.2">
      <c r="A42" s="81">
        <v>32</v>
      </c>
      <c r="B42" s="92" t="s">
        <v>167</v>
      </c>
      <c r="C42" s="80" t="s">
        <v>167</v>
      </c>
      <c r="D42" s="79" t="s">
        <v>167</v>
      </c>
      <c r="E42" s="82" t="s">
        <v>167</v>
      </c>
      <c r="F42" s="89"/>
      <c r="G42" s="89"/>
      <c r="H42" s="194"/>
      <c r="I42" s="22"/>
      <c r="J42" s="22"/>
      <c r="K42" s="83"/>
      <c r="L42" s="34"/>
      <c r="M42" s="83"/>
      <c r="N42" s="83"/>
      <c r="O42" s="83"/>
      <c r="P42" s="84"/>
      <c r="R42" s="78"/>
    </row>
    <row r="43" spans="1:18" s="37" customFormat="1" ht="15" x14ac:dyDescent="0.2">
      <c r="A43" s="81">
        <v>33</v>
      </c>
      <c r="B43" s="92" t="s">
        <v>167</v>
      </c>
      <c r="C43" s="80" t="s">
        <v>167</v>
      </c>
      <c r="D43" s="79" t="s">
        <v>167</v>
      </c>
      <c r="E43" s="82" t="s">
        <v>167</v>
      </c>
      <c r="F43" s="89"/>
      <c r="G43" s="89"/>
      <c r="H43" s="194"/>
      <c r="I43" s="22"/>
      <c r="J43" s="22"/>
      <c r="K43" s="83"/>
      <c r="L43" s="34"/>
      <c r="M43" s="83"/>
      <c r="N43" s="83"/>
      <c r="O43" s="83"/>
      <c r="P43" s="84"/>
      <c r="R43" s="78"/>
    </row>
    <row r="44" spans="1:18" s="37" customFormat="1" ht="15" x14ac:dyDescent="0.2">
      <c r="A44" s="81">
        <v>34</v>
      </c>
      <c r="B44" s="92" t="s">
        <v>167</v>
      </c>
      <c r="C44" s="80" t="s">
        <v>167</v>
      </c>
      <c r="D44" s="79" t="s">
        <v>167</v>
      </c>
      <c r="E44" s="82" t="s">
        <v>167</v>
      </c>
      <c r="F44" s="89"/>
      <c r="G44" s="89"/>
      <c r="H44" s="194"/>
      <c r="I44" s="22"/>
      <c r="J44" s="22"/>
      <c r="K44" s="83"/>
      <c r="L44" s="34"/>
      <c r="M44" s="83"/>
      <c r="N44" s="83"/>
      <c r="O44" s="83"/>
      <c r="P44" s="84"/>
      <c r="R44" s="78"/>
    </row>
    <row r="45" spans="1:18" s="37" customFormat="1" ht="15" x14ac:dyDescent="0.2">
      <c r="A45" s="81">
        <v>35</v>
      </c>
      <c r="B45" s="92" t="s">
        <v>167</v>
      </c>
      <c r="C45" s="80" t="s">
        <v>167</v>
      </c>
      <c r="D45" s="79" t="s">
        <v>167</v>
      </c>
      <c r="E45" s="82" t="s">
        <v>167</v>
      </c>
      <c r="F45" s="89"/>
      <c r="G45" s="89"/>
      <c r="H45" s="194"/>
      <c r="I45" s="22"/>
      <c r="J45" s="22"/>
      <c r="K45" s="83"/>
      <c r="L45" s="34"/>
      <c r="M45" s="83"/>
      <c r="N45" s="83"/>
      <c r="O45" s="83"/>
      <c r="P45" s="84"/>
      <c r="R45" s="78"/>
    </row>
    <row r="46" spans="1:18" s="37" customFormat="1" ht="15" x14ac:dyDescent="0.2">
      <c r="A46" s="81">
        <v>36</v>
      </c>
      <c r="B46" s="92" t="s">
        <v>167</v>
      </c>
      <c r="C46" s="80" t="s">
        <v>167</v>
      </c>
      <c r="D46" s="79" t="s">
        <v>167</v>
      </c>
      <c r="E46" s="82" t="s">
        <v>167</v>
      </c>
      <c r="F46" s="89"/>
      <c r="G46" s="89"/>
      <c r="H46" s="194"/>
      <c r="I46" s="22"/>
      <c r="J46" s="22"/>
      <c r="K46" s="83"/>
      <c r="L46" s="34"/>
      <c r="M46" s="83"/>
      <c r="N46" s="83"/>
      <c r="O46" s="83"/>
      <c r="P46" s="84"/>
      <c r="R46" s="78"/>
    </row>
    <row r="47" spans="1:18" s="37" customFormat="1" ht="15" x14ac:dyDescent="0.2">
      <c r="A47" s="81">
        <v>37</v>
      </c>
      <c r="B47" s="92" t="s">
        <v>167</v>
      </c>
      <c r="C47" s="80" t="s">
        <v>167</v>
      </c>
      <c r="D47" s="79" t="s">
        <v>167</v>
      </c>
      <c r="E47" s="82" t="s">
        <v>167</v>
      </c>
      <c r="F47" s="89"/>
      <c r="G47" s="89"/>
      <c r="H47" s="194"/>
      <c r="I47" s="22"/>
      <c r="J47" s="22"/>
      <c r="K47" s="83"/>
      <c r="L47" s="34"/>
      <c r="M47" s="83"/>
      <c r="N47" s="83"/>
      <c r="O47" s="83"/>
      <c r="P47" s="84"/>
      <c r="R47" s="78"/>
    </row>
    <row r="48" spans="1:18" s="37" customFormat="1" ht="15" x14ac:dyDescent="0.2">
      <c r="A48" s="81">
        <v>38</v>
      </c>
      <c r="B48" s="92" t="s">
        <v>167</v>
      </c>
      <c r="C48" s="80" t="s">
        <v>167</v>
      </c>
      <c r="D48" s="79" t="s">
        <v>167</v>
      </c>
      <c r="E48" s="82" t="s">
        <v>167</v>
      </c>
      <c r="F48" s="89"/>
      <c r="G48" s="89"/>
      <c r="H48" s="194"/>
      <c r="I48" s="22"/>
      <c r="J48" s="22"/>
      <c r="K48" s="83"/>
      <c r="L48" s="34"/>
      <c r="M48" s="83"/>
      <c r="N48" s="83"/>
      <c r="O48" s="83"/>
      <c r="P48" s="84"/>
      <c r="R48" s="78"/>
    </row>
    <row r="49" spans="1:16" s="37" customFormat="1" x14ac:dyDescent="0.2">
      <c r="A49" s="46"/>
      <c r="B49" s="85"/>
      <c r="C49" s="86" t="s">
        <v>167</v>
      </c>
      <c r="D49" s="87" t="s">
        <v>167</v>
      </c>
      <c r="E49" s="38" t="s">
        <v>167</v>
      </c>
      <c r="F49" s="41"/>
      <c r="G49" s="41"/>
      <c r="H49" s="38"/>
      <c r="I49" s="38"/>
      <c r="J49" s="38"/>
      <c r="K49" s="38"/>
      <c r="L49" s="41"/>
      <c r="M49" s="38"/>
      <c r="N49" s="38"/>
      <c r="O49" s="38"/>
      <c r="P49" s="42"/>
    </row>
    <row r="50" spans="1:16" ht="15" customHeight="1" x14ac:dyDescent="0.2">
      <c r="A50" s="31"/>
      <c r="B50" s="31"/>
      <c r="C50" s="253" t="s">
        <v>22</v>
      </c>
      <c r="D50" s="254"/>
      <c r="E50" s="254"/>
      <c r="F50" s="254"/>
      <c r="G50" s="254"/>
      <c r="H50" s="254"/>
      <c r="I50" s="254"/>
      <c r="J50" s="254"/>
      <c r="K50" s="254"/>
      <c r="L50" s="32">
        <f>SUM(L9:L49)</f>
        <v>0</v>
      </c>
      <c r="M50" s="32">
        <f>SUM(M9:M49)</f>
        <v>0</v>
      </c>
      <c r="N50" s="32">
        <f>SUM(N9:N49)</f>
        <v>0</v>
      </c>
      <c r="O50" s="32">
        <f>SUM(O9:O49)</f>
        <v>0</v>
      </c>
      <c r="P50" s="32">
        <f>SUM(P9:P49)</f>
        <v>0</v>
      </c>
    </row>
  </sheetData>
  <mergeCells count="12">
    <mergeCell ref="C50:K50"/>
    <mergeCell ref="A7:A8"/>
    <mergeCell ref="B7:B8"/>
    <mergeCell ref="C7:C8"/>
    <mergeCell ref="D7:D8"/>
    <mergeCell ref="E7:E8"/>
    <mergeCell ref="A2:P2"/>
    <mergeCell ref="D3:P3"/>
    <mergeCell ref="D4:P4"/>
    <mergeCell ref="D5:P5"/>
    <mergeCell ref="F7:K7"/>
    <mergeCell ref="L7:P7"/>
  </mergeCells>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9"/>
  <sheetViews>
    <sheetView showZeros="0" zoomScaleNormal="100" zoomScaleSheetLayoutView="90" workbookViewId="0">
      <selection activeCell="M19" sqref="M19"/>
    </sheetView>
  </sheetViews>
  <sheetFormatPr defaultColWidth="9.140625" defaultRowHeight="12.75" x14ac:dyDescent="0.2"/>
  <cols>
    <col min="1" max="1" width="10.28515625" style="51" customWidth="1"/>
    <col min="2" max="2" width="12.7109375" style="51" customWidth="1"/>
    <col min="3" max="3" width="32.7109375" style="51" customWidth="1"/>
    <col min="4" max="4" width="10" style="51" customWidth="1"/>
    <col min="5" max="5" width="13.28515625" style="51" customWidth="1"/>
    <col min="6" max="6" width="13.7109375" style="51" customWidth="1"/>
    <col min="7" max="7" width="17.5703125" style="51" customWidth="1"/>
    <col min="8" max="8" width="12.85546875" style="51" customWidth="1"/>
    <col min="9" max="9" width="16" style="51" customWidth="1"/>
    <col min="10" max="16384" width="9.140625" style="51"/>
  </cols>
  <sheetData>
    <row r="1" spans="1:9" ht="18" x14ac:dyDescent="0.25">
      <c r="A1" s="50"/>
    </row>
    <row r="2" spans="1:9" ht="18" customHeight="1" x14ac:dyDescent="0.25">
      <c r="A2" s="230" t="s">
        <v>53</v>
      </c>
      <c r="B2" s="230"/>
      <c r="C2" s="230"/>
      <c r="D2" s="230"/>
      <c r="E2" s="230"/>
      <c r="F2" s="230"/>
      <c r="G2" s="230"/>
      <c r="H2" s="230"/>
      <c r="I2" s="230"/>
    </row>
    <row r="3" spans="1:9" ht="18" x14ac:dyDescent="0.2">
      <c r="C3" s="52"/>
      <c r="D3" s="53"/>
      <c r="F3" s="55"/>
      <c r="G3" s="55"/>
      <c r="H3" s="55"/>
      <c r="I3" s="55"/>
    </row>
    <row r="4" spans="1:9" ht="18" x14ac:dyDescent="0.2">
      <c r="C4" s="52"/>
      <c r="D4" s="53"/>
      <c r="F4" s="55"/>
      <c r="G4" s="55"/>
      <c r="H4" s="55"/>
      <c r="I4" s="55"/>
    </row>
    <row r="5" spans="1:9" x14ac:dyDescent="0.2">
      <c r="A5" s="54"/>
    </row>
    <row r="6" spans="1:9" ht="18" x14ac:dyDescent="0.25">
      <c r="A6" s="227" t="str">
        <f>'Pas Koptame'!C15</f>
        <v>Teritorijas labiekārtošana</v>
      </c>
      <c r="B6" s="228"/>
      <c r="C6" s="228"/>
      <c r="D6" s="228"/>
      <c r="E6" s="228"/>
      <c r="F6" s="228"/>
      <c r="G6" s="228"/>
      <c r="H6" s="228"/>
      <c r="I6" s="229"/>
    </row>
    <row r="7" spans="1:9" x14ac:dyDescent="0.2">
      <c r="A7" s="54"/>
    </row>
    <row r="8" spans="1:9" ht="15" x14ac:dyDescent="0.2">
      <c r="A8" s="243" t="s">
        <v>4</v>
      </c>
      <c r="B8" s="243"/>
      <c r="C8" s="235" t="str">
        <f>'Pas Koptame'!C6</f>
        <v>Rojas stadions</v>
      </c>
      <c r="D8" s="235"/>
      <c r="E8" s="235"/>
      <c r="F8" s="235"/>
      <c r="G8" s="235"/>
      <c r="H8" s="235"/>
      <c r="I8" s="235"/>
    </row>
    <row r="9" spans="1:9" ht="15.75" customHeight="1" x14ac:dyDescent="0.2">
      <c r="A9" s="238" t="s">
        <v>24</v>
      </c>
      <c r="B9" s="238"/>
      <c r="C9" s="235" t="str">
        <f>'Pas Koptame'!C7</f>
        <v>Rojas stadiona pārbūve</v>
      </c>
      <c r="D9" s="235"/>
      <c r="E9" s="235"/>
      <c r="F9" s="235"/>
      <c r="G9" s="235"/>
      <c r="H9" s="235"/>
      <c r="I9" s="235"/>
    </row>
    <row r="10" spans="1:9" ht="15" x14ac:dyDescent="0.2">
      <c r="A10" s="238" t="s">
        <v>5</v>
      </c>
      <c r="B10" s="238"/>
      <c r="C10" s="235" t="str">
        <f>'Pas Koptame'!C8</f>
        <v>Roja, Miera iela 13</v>
      </c>
      <c r="D10" s="235"/>
      <c r="E10" s="235"/>
      <c r="F10" s="235"/>
      <c r="G10" s="235"/>
      <c r="H10" s="235"/>
      <c r="I10" s="235"/>
    </row>
    <row r="11" spans="1:9" ht="14.25" x14ac:dyDescent="0.2">
      <c r="G11" s="11"/>
    </row>
    <row r="12" spans="1:9" ht="15" x14ac:dyDescent="0.2">
      <c r="A12" s="57"/>
    </row>
    <row r="13" spans="1:9" ht="51" customHeight="1" x14ac:dyDescent="0.2">
      <c r="A13" s="226" t="s">
        <v>9</v>
      </c>
      <c r="B13" s="226" t="s">
        <v>10</v>
      </c>
      <c r="C13" s="239" t="s">
        <v>11</v>
      </c>
      <c r="D13" s="240"/>
      <c r="E13" s="226" t="s">
        <v>46</v>
      </c>
      <c r="F13" s="226" t="s">
        <v>12</v>
      </c>
      <c r="G13" s="226"/>
      <c r="H13" s="226"/>
      <c r="I13" s="226" t="s">
        <v>13</v>
      </c>
    </row>
    <row r="14" spans="1:9" ht="40.5" customHeight="1" x14ac:dyDescent="0.2">
      <c r="A14" s="226"/>
      <c r="B14" s="226"/>
      <c r="C14" s="241"/>
      <c r="D14" s="242"/>
      <c r="E14" s="226"/>
      <c r="F14" s="130" t="s">
        <v>47</v>
      </c>
      <c r="G14" s="130" t="s">
        <v>48</v>
      </c>
      <c r="H14" s="130" t="s">
        <v>49</v>
      </c>
      <c r="I14" s="226"/>
    </row>
    <row r="15" spans="1:9" ht="18" x14ac:dyDescent="0.2">
      <c r="A15" s="58"/>
      <c r="B15" s="59"/>
      <c r="C15" s="231"/>
      <c r="D15" s="232"/>
      <c r="E15" s="59"/>
      <c r="F15" s="59"/>
      <c r="G15" s="59"/>
      <c r="H15" s="59"/>
      <c r="I15" s="60"/>
    </row>
    <row r="16" spans="1:9" x14ac:dyDescent="0.2">
      <c r="A16" s="61">
        <v>1</v>
      </c>
      <c r="B16" s="62" t="s">
        <v>51</v>
      </c>
      <c r="C16" s="236" t="s">
        <v>32</v>
      </c>
      <c r="D16" s="237"/>
      <c r="E16" s="47"/>
      <c r="F16" s="47"/>
      <c r="G16" s="47"/>
      <c r="H16" s="47"/>
      <c r="I16" s="48"/>
    </row>
    <row r="17" spans="1:9" x14ac:dyDescent="0.2">
      <c r="A17" s="64"/>
      <c r="B17" s="65"/>
      <c r="C17" s="257"/>
      <c r="D17" s="258"/>
      <c r="E17" s="63"/>
      <c r="F17" s="63"/>
      <c r="G17" s="63"/>
      <c r="H17" s="63"/>
      <c r="I17" s="66"/>
    </row>
    <row r="18" spans="1:9" ht="16.5" customHeight="1" x14ac:dyDescent="0.2">
      <c r="A18" s="129"/>
      <c r="B18" s="129"/>
      <c r="C18" s="67" t="s">
        <v>14</v>
      </c>
      <c r="D18" s="67"/>
      <c r="E18" s="68"/>
      <c r="F18" s="68"/>
      <c r="G18" s="68"/>
      <c r="H18" s="68"/>
      <c r="I18" s="68"/>
    </row>
    <row r="19" spans="1:9" ht="15.75" x14ac:dyDescent="0.2">
      <c r="A19" s="233" t="s">
        <v>30</v>
      </c>
      <c r="B19" s="233"/>
      <c r="C19" s="233"/>
      <c r="D19" s="69" t="str">
        <f>kops1!$D$18</f>
        <v>_%</v>
      </c>
      <c r="E19" s="70"/>
      <c r="F19" s="70"/>
      <c r="G19" s="70"/>
      <c r="H19" s="70"/>
      <c r="I19" s="70"/>
    </row>
    <row r="20" spans="1:9" ht="15.75" x14ac:dyDescent="0.2">
      <c r="A20" s="128"/>
      <c r="B20" s="128"/>
      <c r="C20" s="115" t="s">
        <v>36</v>
      </c>
      <c r="D20" s="69"/>
      <c r="E20" s="70"/>
      <c r="F20" s="70"/>
      <c r="G20" s="70"/>
      <c r="H20" s="70"/>
      <c r="I20" s="70"/>
    </row>
    <row r="21" spans="1:9" ht="15.75" x14ac:dyDescent="0.2">
      <c r="A21" s="233" t="s">
        <v>25</v>
      </c>
      <c r="B21" s="233"/>
      <c r="C21" s="233"/>
      <c r="D21" s="69" t="str">
        <f>kops1!$D$20</f>
        <v>_%</v>
      </c>
      <c r="E21" s="70"/>
      <c r="F21" s="70"/>
      <c r="G21" s="70"/>
      <c r="H21" s="70"/>
      <c r="I21" s="70"/>
    </row>
    <row r="22" spans="1:9" ht="21.75" customHeight="1" x14ac:dyDescent="0.2">
      <c r="A22" s="233" t="s">
        <v>26</v>
      </c>
      <c r="B22" s="233"/>
      <c r="C22" s="233"/>
      <c r="D22" s="71">
        <v>0.2359</v>
      </c>
      <c r="E22" s="70"/>
      <c r="F22" s="70"/>
      <c r="G22" s="70"/>
      <c r="H22" s="70"/>
      <c r="I22" s="70"/>
    </row>
    <row r="23" spans="1:9" ht="18" customHeight="1" x14ac:dyDescent="0.2">
      <c r="A23" s="234"/>
      <c r="B23" s="234"/>
      <c r="C23" s="67" t="s">
        <v>15</v>
      </c>
      <c r="D23" s="67"/>
      <c r="E23" s="72"/>
      <c r="F23" s="72"/>
      <c r="G23" s="72"/>
      <c r="H23" s="72"/>
      <c r="I23" s="70"/>
    </row>
    <row r="24" spans="1:9" ht="18" x14ac:dyDescent="0.25">
      <c r="A24" s="73"/>
    </row>
    <row r="25" spans="1:9" ht="14.25" x14ac:dyDescent="0.2">
      <c r="B25" s="2"/>
      <c r="C25" s="132"/>
    </row>
    <row r="26" spans="1:9" ht="14.25" x14ac:dyDescent="0.2">
      <c r="B26" s="4"/>
      <c r="C26" s="1"/>
    </row>
    <row r="27" spans="1:9" ht="14.25" x14ac:dyDescent="0.2">
      <c r="B27" s="2">
        <f>'Pas Koptame'!B26</f>
        <v>0</v>
      </c>
      <c r="C27" s="101"/>
    </row>
    <row r="28" spans="1:9" ht="14.25" x14ac:dyDescent="0.2">
      <c r="B28" s="3"/>
      <c r="C28" s="131">
        <f>'Pas Koptame'!C27</f>
        <v>0</v>
      </c>
    </row>
    <row r="29" spans="1:9" ht="14.25" x14ac:dyDescent="0.2">
      <c r="B29" s="2"/>
      <c r="C29" s="132">
        <f>'Pas Koptame'!C28</f>
        <v>0</v>
      </c>
    </row>
  </sheetData>
  <mergeCells count="21">
    <mergeCell ref="A21:C21"/>
    <mergeCell ref="A22:C22"/>
    <mergeCell ref="A23:B23"/>
    <mergeCell ref="C17:D17"/>
    <mergeCell ref="A19:C19"/>
    <mergeCell ref="I13:I14"/>
    <mergeCell ref="C15:D15"/>
    <mergeCell ref="C16:D16"/>
    <mergeCell ref="A10:B10"/>
    <mergeCell ref="C10:I10"/>
    <mergeCell ref="A13:A14"/>
    <mergeCell ref="B13:B14"/>
    <mergeCell ref="C13:D14"/>
    <mergeCell ref="E13:E14"/>
    <mergeCell ref="F13:H13"/>
    <mergeCell ref="A2:I2"/>
    <mergeCell ref="A6:I6"/>
    <mergeCell ref="A8:B8"/>
    <mergeCell ref="C8:I8"/>
    <mergeCell ref="A9:B9"/>
    <mergeCell ref="C9:I9"/>
  </mergeCells>
  <printOptions horizontalCentered="1"/>
  <pageMargins left="0.15748031496062992" right="0.23622047244094491" top="0.23622047244094491" bottom="0.39370078740157483" header="0.15748031496062992" footer="0.27559055118110237"/>
  <pageSetup paperSize="9" scale="70" orientation="portrait" horizontalDpi="4294967295"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83"/>
  <sheetViews>
    <sheetView showZeros="0" tabSelected="1" topLeftCell="A67" zoomScaleNormal="100" zoomScaleSheetLayoutView="80" workbookViewId="0">
      <selection activeCell="G16" sqref="G16"/>
    </sheetView>
  </sheetViews>
  <sheetFormatPr defaultColWidth="9.140625" defaultRowHeight="14.25" x14ac:dyDescent="0.2"/>
  <cols>
    <col min="1" max="1" width="9" style="15" customWidth="1"/>
    <col min="2" max="2" width="10.7109375" style="37" customWidth="1"/>
    <col min="3" max="3" width="40.28515625" style="15" customWidth="1"/>
    <col min="4" max="4" width="8.140625" style="15" customWidth="1"/>
    <col min="5" max="5" width="9.140625" style="15"/>
    <col min="6" max="7" width="9.140625" style="37"/>
    <col min="8" max="11" width="9.140625" style="15"/>
    <col min="12" max="16" width="15.5703125" style="15" customWidth="1"/>
    <col min="17" max="16384" width="9.140625" style="15"/>
  </cols>
  <sheetData>
    <row r="1" spans="1:16" s="18" customFormat="1" ht="15" x14ac:dyDescent="0.25">
      <c r="B1" s="36"/>
      <c r="E1" s="17"/>
      <c r="F1" s="95"/>
      <c r="G1" s="143" t="s">
        <v>54</v>
      </c>
      <c r="H1" s="98" t="str">
        <f>kops3!B16</f>
        <v>3,1</v>
      </c>
    </row>
    <row r="2" spans="1:16" s="18" customFormat="1" ht="15" x14ac:dyDescent="0.25">
      <c r="A2" s="244" t="str">
        <f>C9</f>
        <v>Teritorijas labiekārtošana</v>
      </c>
      <c r="B2" s="244"/>
      <c r="C2" s="244"/>
      <c r="D2" s="244"/>
      <c r="E2" s="244"/>
      <c r="F2" s="244"/>
      <c r="G2" s="244"/>
      <c r="H2" s="244"/>
      <c r="I2" s="244"/>
      <c r="J2" s="244"/>
      <c r="K2" s="244"/>
      <c r="L2" s="244"/>
      <c r="M2" s="244"/>
      <c r="N2" s="244"/>
      <c r="O2" s="244"/>
      <c r="P2" s="244"/>
    </row>
    <row r="3" spans="1:16" ht="15" x14ac:dyDescent="0.2">
      <c r="A3" s="16"/>
      <c r="B3" s="90"/>
      <c r="C3" s="16" t="s">
        <v>6</v>
      </c>
      <c r="D3" s="245" t="str">
        <f>'Pas Koptame'!C6</f>
        <v>Rojas stadions</v>
      </c>
      <c r="E3" s="245"/>
      <c r="F3" s="245"/>
      <c r="G3" s="245"/>
      <c r="H3" s="245"/>
      <c r="I3" s="245"/>
      <c r="J3" s="245"/>
      <c r="K3" s="245"/>
      <c r="L3" s="245"/>
      <c r="M3" s="245"/>
      <c r="N3" s="245"/>
      <c r="O3" s="245"/>
      <c r="P3" s="245"/>
    </row>
    <row r="4" spans="1:16" ht="15" x14ac:dyDescent="0.2">
      <c r="A4" s="16"/>
      <c r="B4" s="90"/>
      <c r="C4" s="16" t="s">
        <v>7</v>
      </c>
      <c r="D4" s="245" t="str">
        <f>'Pas Koptame'!C7</f>
        <v>Rojas stadiona pārbūve</v>
      </c>
      <c r="E4" s="245"/>
      <c r="F4" s="245"/>
      <c r="G4" s="245"/>
      <c r="H4" s="245"/>
      <c r="I4" s="245"/>
      <c r="J4" s="245"/>
      <c r="K4" s="245"/>
      <c r="L4" s="245"/>
      <c r="M4" s="245"/>
      <c r="N4" s="245"/>
      <c r="O4" s="245"/>
      <c r="P4" s="245"/>
    </row>
    <row r="5" spans="1:16" ht="15" x14ac:dyDescent="0.2">
      <c r="A5" s="16"/>
      <c r="B5" s="90"/>
      <c r="C5" s="16" t="s">
        <v>8</v>
      </c>
      <c r="D5" s="245" t="str">
        <f>'Pas Koptame'!C8</f>
        <v>Roja, Miera iela 13</v>
      </c>
      <c r="E5" s="245"/>
      <c r="F5" s="245"/>
      <c r="G5" s="245"/>
      <c r="H5" s="245"/>
      <c r="I5" s="245"/>
      <c r="J5" s="245"/>
      <c r="K5" s="245"/>
      <c r="L5" s="245"/>
      <c r="M5" s="245"/>
      <c r="N5" s="245"/>
      <c r="O5" s="245"/>
      <c r="P5" s="245"/>
    </row>
    <row r="6" spans="1:16" ht="15" x14ac:dyDescent="0.2">
      <c r="A6" s="33"/>
      <c r="B6" s="91"/>
    </row>
    <row r="7" spans="1:16" x14ac:dyDescent="0.2">
      <c r="A7" s="248" t="s">
        <v>9</v>
      </c>
      <c r="B7" s="249" t="s">
        <v>16</v>
      </c>
      <c r="C7" s="251" t="s">
        <v>17</v>
      </c>
      <c r="D7" s="252" t="s">
        <v>18</v>
      </c>
      <c r="E7" s="248" t="s">
        <v>19</v>
      </c>
      <c r="F7" s="246" t="s">
        <v>20</v>
      </c>
      <c r="G7" s="246"/>
      <c r="H7" s="246"/>
      <c r="I7" s="246"/>
      <c r="J7" s="246"/>
      <c r="K7" s="246"/>
      <c r="L7" s="246" t="s">
        <v>21</v>
      </c>
      <c r="M7" s="246"/>
      <c r="N7" s="246"/>
      <c r="O7" s="246"/>
      <c r="P7" s="246"/>
    </row>
    <row r="8" spans="1:16" ht="66.75" x14ac:dyDescent="0.2">
      <c r="A8" s="248"/>
      <c r="B8" s="250"/>
      <c r="C8" s="251"/>
      <c r="D8" s="252"/>
      <c r="E8" s="248"/>
      <c r="F8" s="133" t="s">
        <v>23</v>
      </c>
      <c r="G8" s="133" t="s">
        <v>40</v>
      </c>
      <c r="H8" s="133" t="s">
        <v>41</v>
      </c>
      <c r="I8" s="133" t="s">
        <v>42</v>
      </c>
      <c r="J8" s="133" t="s">
        <v>43</v>
      </c>
      <c r="K8" s="133" t="s">
        <v>44</v>
      </c>
      <c r="L8" s="133" t="s">
        <v>13</v>
      </c>
      <c r="M8" s="133" t="s">
        <v>41</v>
      </c>
      <c r="N8" s="133" t="s">
        <v>42</v>
      </c>
      <c r="O8" s="133" t="s">
        <v>43</v>
      </c>
      <c r="P8" s="133" t="s">
        <v>45</v>
      </c>
    </row>
    <row r="9" spans="1:16" ht="15.75" x14ac:dyDescent="0.2">
      <c r="A9" s="19"/>
      <c r="B9" s="77">
        <v>3</v>
      </c>
      <c r="C9" s="202" t="str">
        <f>kops3!C16</f>
        <v>Teritorijas labiekārtošana</v>
      </c>
      <c r="D9" s="13"/>
      <c r="E9" s="14"/>
      <c r="F9" s="39"/>
      <c r="G9" s="22"/>
      <c r="H9" s="22"/>
      <c r="I9" s="20"/>
      <c r="J9" s="20"/>
      <c r="K9" s="20">
        <f t="shared" ref="K9" si="0">SUM(H9:J9)</f>
        <v>0</v>
      </c>
      <c r="L9" s="21">
        <f t="shared" ref="L9" si="1">ROUND(F9*E9,2)</f>
        <v>0</v>
      </c>
      <c r="M9" s="20">
        <f t="shared" ref="M9" si="2">ROUND(H9*E9,2)</f>
        <v>0</v>
      </c>
      <c r="N9" s="20">
        <f t="shared" ref="N9" si="3">ROUND(I9*E9,2)</f>
        <v>0</v>
      </c>
      <c r="O9" s="20">
        <f t="shared" ref="O9" si="4">ROUND(J9*E9,2)</f>
        <v>0</v>
      </c>
      <c r="P9" s="23">
        <f t="shared" ref="P9" si="5">SUM(M9:O9)</f>
        <v>0</v>
      </c>
    </row>
    <row r="10" spans="1:16" s="37" customFormat="1" x14ac:dyDescent="0.2">
      <c r="A10" s="146"/>
      <c r="B10" s="147"/>
      <c r="C10" s="148" t="s">
        <v>58</v>
      </c>
      <c r="D10" s="149"/>
      <c r="E10" s="149"/>
      <c r="F10" s="150"/>
      <c r="G10" s="151"/>
      <c r="H10" s="152"/>
      <c r="I10" s="152"/>
      <c r="J10" s="153"/>
      <c r="K10" s="83">
        <f>SUM(H10:J10)</f>
        <v>0</v>
      </c>
      <c r="L10" s="34">
        <f>ROUND(F10*E10,2)</f>
        <v>0</v>
      </c>
      <c r="M10" s="83">
        <f>ROUND(H10*E10,2)</f>
        <v>0</v>
      </c>
      <c r="N10" s="83">
        <f>ROUND(I10*E10,2)</f>
        <v>0</v>
      </c>
      <c r="O10" s="83">
        <f>ROUND(J10*E10,2)</f>
        <v>0</v>
      </c>
      <c r="P10" s="84">
        <f>SUM(M10:O10)</f>
        <v>0</v>
      </c>
    </row>
    <row r="11" spans="1:16" s="37" customFormat="1" x14ac:dyDescent="0.2">
      <c r="A11" s="154">
        <v>1</v>
      </c>
      <c r="B11" s="214" t="s">
        <v>223</v>
      </c>
      <c r="C11" s="156" t="s">
        <v>59</v>
      </c>
      <c r="D11" s="157" t="s">
        <v>60</v>
      </c>
      <c r="E11" s="157">
        <v>1</v>
      </c>
      <c r="F11" s="158"/>
      <c r="G11" s="158"/>
      <c r="H11" s="159"/>
      <c r="I11" s="159"/>
      <c r="J11" s="160"/>
      <c r="K11" s="83"/>
      <c r="L11" s="34"/>
      <c r="M11" s="83"/>
      <c r="N11" s="83"/>
      <c r="O11" s="83"/>
      <c r="P11" s="84"/>
    </row>
    <row r="12" spans="1:16" s="37" customFormat="1" ht="31.5" customHeight="1" x14ac:dyDescent="0.2">
      <c r="A12" s="154">
        <v>2</v>
      </c>
      <c r="B12" s="214" t="s">
        <v>225</v>
      </c>
      <c r="C12" s="173" t="s">
        <v>62</v>
      </c>
      <c r="D12" s="157" t="s">
        <v>63</v>
      </c>
      <c r="E12" s="157">
        <v>5</v>
      </c>
      <c r="F12" s="158"/>
      <c r="G12" s="158"/>
      <c r="H12" s="161"/>
      <c r="I12" s="151"/>
      <c r="J12" s="160"/>
      <c r="K12" s="83"/>
      <c r="L12" s="34"/>
      <c r="M12" s="83"/>
      <c r="N12" s="83"/>
      <c r="O12" s="83"/>
      <c r="P12" s="84"/>
    </row>
    <row r="13" spans="1:16" s="37" customFormat="1" x14ac:dyDescent="0.2">
      <c r="A13" s="154">
        <v>3</v>
      </c>
      <c r="B13" s="155"/>
      <c r="C13" s="156"/>
      <c r="D13" s="157"/>
      <c r="E13" s="157"/>
      <c r="F13" s="158"/>
      <c r="G13" s="158"/>
      <c r="H13" s="159"/>
      <c r="I13" s="159"/>
      <c r="J13" s="160"/>
      <c r="K13" s="83"/>
      <c r="L13" s="34"/>
      <c r="M13" s="83"/>
      <c r="N13" s="83"/>
      <c r="O13" s="83"/>
      <c r="P13" s="84"/>
    </row>
    <row r="14" spans="1:16" s="37" customFormat="1" ht="28.5" customHeight="1" x14ac:dyDescent="0.2">
      <c r="A14" s="154">
        <v>4</v>
      </c>
      <c r="B14" s="155"/>
      <c r="C14" s="162" t="s">
        <v>130</v>
      </c>
      <c r="D14" s="157"/>
      <c r="E14" s="157"/>
      <c r="F14" s="158"/>
      <c r="G14" s="158"/>
      <c r="H14" s="161"/>
      <c r="I14" s="151"/>
      <c r="J14" s="160"/>
      <c r="K14" s="83"/>
      <c r="L14" s="34"/>
      <c r="M14" s="83"/>
      <c r="N14" s="83"/>
      <c r="O14" s="83"/>
      <c r="P14" s="84"/>
    </row>
    <row r="15" spans="1:16" s="37" customFormat="1" x14ac:dyDescent="0.2">
      <c r="A15" s="154">
        <v>5</v>
      </c>
      <c r="B15" s="214" t="s">
        <v>224</v>
      </c>
      <c r="C15" s="173" t="s">
        <v>129</v>
      </c>
      <c r="D15" s="182" t="s">
        <v>27</v>
      </c>
      <c r="E15" s="157">
        <v>43</v>
      </c>
      <c r="F15" s="158"/>
      <c r="G15" s="158"/>
      <c r="H15" s="161"/>
      <c r="I15" s="159"/>
      <c r="J15" s="160"/>
      <c r="K15" s="83"/>
      <c r="L15" s="34"/>
      <c r="M15" s="83"/>
      <c r="N15" s="83"/>
      <c r="O15" s="83"/>
      <c r="P15" s="84"/>
    </row>
    <row r="16" spans="1:16" s="37" customFormat="1" ht="38.25" x14ac:dyDescent="0.2">
      <c r="A16" s="154">
        <v>6</v>
      </c>
      <c r="B16" s="217" t="s">
        <v>226</v>
      </c>
      <c r="C16" s="183" t="s">
        <v>131</v>
      </c>
      <c r="D16" s="164" t="s">
        <v>65</v>
      </c>
      <c r="E16" s="165">
        <v>121</v>
      </c>
      <c r="F16" s="166"/>
      <c r="G16" s="166"/>
      <c r="H16" s="167"/>
      <c r="I16" s="160"/>
      <c r="J16" s="160"/>
      <c r="K16" s="83"/>
      <c r="L16" s="34"/>
      <c r="M16" s="83"/>
      <c r="N16" s="83"/>
      <c r="O16" s="83"/>
      <c r="P16" s="84"/>
    </row>
    <row r="17" spans="1:16" s="37" customFormat="1" ht="25.5" x14ac:dyDescent="0.2">
      <c r="A17" s="154">
        <v>7</v>
      </c>
      <c r="B17" s="214" t="s">
        <v>227</v>
      </c>
      <c r="C17" s="163" t="s">
        <v>66</v>
      </c>
      <c r="D17" s="200" t="s">
        <v>85</v>
      </c>
      <c r="E17" s="165">
        <v>97</v>
      </c>
      <c r="F17" s="166"/>
      <c r="G17" s="166"/>
      <c r="H17" s="167"/>
      <c r="I17" s="167"/>
      <c r="J17" s="160"/>
      <c r="K17" s="83"/>
      <c r="L17" s="34"/>
      <c r="M17" s="83"/>
      <c r="N17" s="83"/>
      <c r="O17" s="83"/>
      <c r="P17" s="84"/>
    </row>
    <row r="18" spans="1:16" s="37" customFormat="1" ht="25.5" x14ac:dyDescent="0.2">
      <c r="A18" s="154">
        <v>8</v>
      </c>
      <c r="B18" s="214" t="s">
        <v>228</v>
      </c>
      <c r="C18" s="183" t="s">
        <v>222</v>
      </c>
      <c r="D18" s="164" t="s">
        <v>67</v>
      </c>
      <c r="E18" s="165">
        <v>6960</v>
      </c>
      <c r="F18" s="166"/>
      <c r="G18" s="168"/>
      <c r="H18" s="167"/>
      <c r="I18" s="167"/>
      <c r="J18" s="160"/>
      <c r="K18" s="83"/>
      <c r="L18" s="34"/>
      <c r="M18" s="83"/>
      <c r="N18" s="83"/>
      <c r="O18" s="83"/>
      <c r="P18" s="84"/>
    </row>
    <row r="19" spans="1:16" s="37" customFormat="1" ht="90.75" customHeight="1" x14ac:dyDescent="0.2">
      <c r="A19" s="154">
        <v>9</v>
      </c>
      <c r="B19" s="214" t="s">
        <v>229</v>
      </c>
      <c r="C19" s="173" t="s">
        <v>207</v>
      </c>
      <c r="D19" s="164" t="s">
        <v>67</v>
      </c>
      <c r="E19" s="157">
        <v>5117</v>
      </c>
      <c r="F19" s="158"/>
      <c r="G19" s="165"/>
      <c r="H19" s="160"/>
      <c r="I19" s="160"/>
      <c r="J19" s="160"/>
      <c r="K19" s="83"/>
      <c r="L19" s="34"/>
      <c r="M19" s="83"/>
      <c r="N19" s="83"/>
      <c r="O19" s="83"/>
      <c r="P19" s="84"/>
    </row>
    <row r="20" spans="1:16" s="37" customFormat="1" x14ac:dyDescent="0.2">
      <c r="A20" s="154">
        <v>10</v>
      </c>
      <c r="B20" s="155"/>
      <c r="C20" s="156"/>
      <c r="D20" s="157"/>
      <c r="E20" s="157"/>
      <c r="F20" s="166"/>
      <c r="G20" s="158"/>
      <c r="H20" s="161"/>
      <c r="I20" s="151"/>
      <c r="J20" s="160"/>
      <c r="K20" s="83"/>
      <c r="L20" s="34"/>
      <c r="M20" s="83"/>
      <c r="N20" s="83"/>
      <c r="O20" s="83"/>
      <c r="P20" s="84"/>
    </row>
    <row r="21" spans="1:16" s="37" customFormat="1" x14ac:dyDescent="0.2">
      <c r="A21" s="154">
        <v>11</v>
      </c>
      <c r="B21" s="155"/>
      <c r="C21" s="162" t="s">
        <v>147</v>
      </c>
      <c r="D21" s="157"/>
      <c r="E21" s="157"/>
      <c r="F21" s="166"/>
      <c r="G21" s="158"/>
      <c r="H21" s="161"/>
      <c r="I21" s="151"/>
      <c r="J21" s="160"/>
      <c r="K21" s="83"/>
      <c r="L21" s="34"/>
      <c r="M21" s="83"/>
      <c r="N21" s="83"/>
      <c r="O21" s="83"/>
      <c r="P21" s="84"/>
    </row>
    <row r="22" spans="1:16" s="37" customFormat="1" ht="32.25" customHeight="1" x14ac:dyDescent="0.2">
      <c r="A22" s="154">
        <v>12</v>
      </c>
      <c r="B22" s="214" t="s">
        <v>230</v>
      </c>
      <c r="C22" s="183" t="s">
        <v>132</v>
      </c>
      <c r="D22" s="164" t="s">
        <v>67</v>
      </c>
      <c r="E22" s="165">
        <v>425</v>
      </c>
      <c r="F22" s="166"/>
      <c r="G22" s="168"/>
      <c r="H22" s="167"/>
      <c r="I22" s="167"/>
      <c r="J22" s="160"/>
      <c r="K22" s="83"/>
      <c r="L22" s="34"/>
      <c r="M22" s="83"/>
      <c r="N22" s="83"/>
      <c r="O22" s="83"/>
      <c r="P22" s="84"/>
    </row>
    <row r="23" spans="1:16" s="37" customFormat="1" x14ac:dyDescent="0.2">
      <c r="A23" s="154">
        <v>13</v>
      </c>
      <c r="B23" s="155"/>
      <c r="C23" s="156"/>
      <c r="D23" s="157"/>
      <c r="E23" s="157"/>
      <c r="F23" s="166"/>
      <c r="G23" s="158"/>
      <c r="H23" s="161"/>
      <c r="I23" s="151"/>
      <c r="J23" s="160"/>
      <c r="K23" s="83"/>
      <c r="L23" s="34"/>
      <c r="M23" s="83"/>
      <c r="N23" s="83"/>
      <c r="O23" s="83"/>
      <c r="P23" s="84"/>
    </row>
    <row r="24" spans="1:16" s="37" customFormat="1" x14ac:dyDescent="0.2">
      <c r="A24" s="154">
        <v>14</v>
      </c>
      <c r="B24" s="155"/>
      <c r="C24" s="162" t="s">
        <v>218</v>
      </c>
      <c r="D24" s="157"/>
      <c r="E24" s="157"/>
      <c r="F24" s="166"/>
      <c r="G24" s="158"/>
      <c r="H24" s="161"/>
      <c r="I24" s="151"/>
      <c r="J24" s="160"/>
      <c r="K24" s="83"/>
      <c r="L24" s="34"/>
      <c r="M24" s="83"/>
      <c r="N24" s="83"/>
      <c r="O24" s="83"/>
      <c r="P24" s="84"/>
    </row>
    <row r="25" spans="1:16" s="37" customFormat="1" ht="25.5" x14ac:dyDescent="0.2">
      <c r="A25" s="154">
        <v>15</v>
      </c>
      <c r="B25" s="214" t="s">
        <v>231</v>
      </c>
      <c r="C25" s="163" t="s">
        <v>64</v>
      </c>
      <c r="D25" s="164" t="s">
        <v>61</v>
      </c>
      <c r="E25" s="165">
        <f>195*0.25</f>
        <v>48.75</v>
      </c>
      <c r="F25" s="166"/>
      <c r="G25" s="166"/>
      <c r="H25" s="167"/>
      <c r="I25" s="167"/>
      <c r="J25" s="160"/>
      <c r="K25" s="83"/>
      <c r="L25" s="34"/>
      <c r="M25" s="83"/>
      <c r="N25" s="83"/>
      <c r="O25" s="83"/>
      <c r="P25" s="84"/>
    </row>
    <row r="26" spans="1:16" s="37" customFormat="1" x14ac:dyDescent="0.2">
      <c r="A26" s="154">
        <v>16</v>
      </c>
      <c r="B26" s="214" t="s">
        <v>232</v>
      </c>
      <c r="C26" s="173" t="s">
        <v>69</v>
      </c>
      <c r="D26" s="164" t="s">
        <v>67</v>
      </c>
      <c r="E26" s="157">
        <v>200</v>
      </c>
      <c r="F26" s="166"/>
      <c r="G26" s="166"/>
      <c r="H26" s="167"/>
      <c r="I26" s="160"/>
      <c r="J26" s="160"/>
      <c r="K26" s="83"/>
      <c r="L26" s="34"/>
      <c r="M26" s="83"/>
      <c r="N26" s="83"/>
      <c r="O26" s="83"/>
      <c r="P26" s="84"/>
    </row>
    <row r="27" spans="1:16" s="37" customFormat="1" ht="25.5" x14ac:dyDescent="0.2">
      <c r="A27" s="154">
        <v>17</v>
      </c>
      <c r="B27" s="214" t="s">
        <v>233</v>
      </c>
      <c r="C27" s="183" t="s">
        <v>89</v>
      </c>
      <c r="D27" s="164" t="s">
        <v>65</v>
      </c>
      <c r="E27" s="165">
        <v>30</v>
      </c>
      <c r="F27" s="166"/>
      <c r="G27" s="166"/>
      <c r="H27" s="167"/>
      <c r="I27" s="160"/>
      <c r="J27" s="160"/>
      <c r="K27" s="83"/>
      <c r="L27" s="34"/>
      <c r="M27" s="83"/>
      <c r="N27" s="83"/>
      <c r="O27" s="83"/>
      <c r="P27" s="84"/>
    </row>
    <row r="28" spans="1:16" s="37" customFormat="1" ht="38.25" x14ac:dyDescent="0.2">
      <c r="A28" s="154">
        <v>18</v>
      </c>
      <c r="B28" s="214" t="s">
        <v>234</v>
      </c>
      <c r="C28" s="80" t="s">
        <v>219</v>
      </c>
      <c r="D28" s="79" t="s">
        <v>27</v>
      </c>
      <c r="E28" s="185">
        <v>200</v>
      </c>
      <c r="F28" s="186"/>
      <c r="G28" s="186"/>
      <c r="H28" s="187"/>
      <c r="I28" s="187"/>
      <c r="J28" s="187"/>
      <c r="K28" s="83"/>
      <c r="L28" s="34"/>
      <c r="M28" s="83"/>
      <c r="N28" s="83"/>
      <c r="O28" s="83"/>
      <c r="P28" s="84"/>
    </row>
    <row r="29" spans="1:16" s="37" customFormat="1" x14ac:dyDescent="0.2">
      <c r="A29" s="154">
        <v>19</v>
      </c>
      <c r="B29" s="214" t="s">
        <v>235</v>
      </c>
      <c r="C29" s="173" t="s">
        <v>221</v>
      </c>
      <c r="D29" s="182" t="s">
        <v>27</v>
      </c>
      <c r="E29" s="157">
        <v>200</v>
      </c>
      <c r="F29" s="166"/>
      <c r="G29" s="158"/>
      <c r="H29" s="161"/>
      <c r="I29" s="151"/>
      <c r="J29" s="160"/>
      <c r="K29" s="83"/>
      <c r="L29" s="34"/>
      <c r="M29" s="83"/>
      <c r="N29" s="83"/>
      <c r="O29" s="83"/>
      <c r="P29" s="84"/>
    </row>
    <row r="30" spans="1:16" s="37" customFormat="1" x14ac:dyDescent="0.2">
      <c r="A30" s="154">
        <v>20</v>
      </c>
      <c r="B30" s="155"/>
      <c r="C30" s="162" t="s">
        <v>88</v>
      </c>
      <c r="D30" s="157"/>
      <c r="E30" s="157"/>
      <c r="F30" s="166"/>
      <c r="G30" s="166"/>
      <c r="H30" s="167"/>
      <c r="I30" s="167"/>
      <c r="J30" s="160"/>
      <c r="K30" s="83"/>
      <c r="L30" s="34"/>
      <c r="M30" s="83"/>
      <c r="N30" s="83"/>
      <c r="O30" s="83"/>
      <c r="P30" s="84"/>
    </row>
    <row r="31" spans="1:16" s="37" customFormat="1" ht="30.75" customHeight="1" x14ac:dyDescent="0.2">
      <c r="A31" s="154">
        <v>21</v>
      </c>
      <c r="B31" s="214" t="s">
        <v>236</v>
      </c>
      <c r="C31" s="183" t="s">
        <v>133</v>
      </c>
      <c r="D31" s="164" t="s">
        <v>65</v>
      </c>
      <c r="E31" s="165">
        <v>302.5</v>
      </c>
      <c r="F31" s="158"/>
      <c r="G31" s="158"/>
      <c r="H31" s="160"/>
      <c r="I31" s="160"/>
      <c r="J31" s="160"/>
      <c r="K31" s="198"/>
      <c r="L31" s="195"/>
      <c r="M31" s="198"/>
      <c r="N31" s="198"/>
      <c r="O31" s="198"/>
      <c r="P31" s="204"/>
    </row>
    <row r="32" spans="1:16" s="188" customFormat="1" ht="38.25" x14ac:dyDescent="0.2">
      <c r="A32" s="154">
        <v>22</v>
      </c>
      <c r="B32" s="184" t="s">
        <v>237</v>
      </c>
      <c r="C32" s="80" t="s">
        <v>220</v>
      </c>
      <c r="D32" s="79" t="s">
        <v>27</v>
      </c>
      <c r="E32" s="209">
        <v>3025</v>
      </c>
      <c r="F32" s="210"/>
      <c r="G32" s="210"/>
      <c r="H32" s="211"/>
      <c r="I32" s="211"/>
      <c r="J32" s="211"/>
      <c r="K32" s="198"/>
      <c r="L32" s="195"/>
      <c r="M32" s="198"/>
      <c r="N32" s="198"/>
      <c r="O32" s="198"/>
      <c r="P32" s="204"/>
    </row>
    <row r="33" spans="1:16" s="37" customFormat="1" ht="44.25" customHeight="1" x14ac:dyDescent="0.2">
      <c r="A33" s="154">
        <v>23</v>
      </c>
      <c r="B33" s="155"/>
      <c r="C33" s="162" t="s">
        <v>143</v>
      </c>
      <c r="D33" s="157"/>
      <c r="E33" s="157"/>
      <c r="F33" s="158"/>
      <c r="G33" s="158"/>
      <c r="H33" s="161"/>
      <c r="I33" s="151"/>
      <c r="J33" s="160"/>
      <c r="K33" s="198">
        <f t="shared" ref="K33:K37" si="6">SUM(H33:J33)</f>
        <v>0</v>
      </c>
      <c r="L33" s="195">
        <f t="shared" ref="L33:L37" si="7">ROUND(F33*E33,2)</f>
        <v>0</v>
      </c>
      <c r="M33" s="198">
        <f t="shared" ref="M33:M37" si="8">ROUND(H33*E33,2)</f>
        <v>0</v>
      </c>
      <c r="N33" s="198">
        <f t="shared" ref="N33:N37" si="9">ROUND(I33*E33,2)</f>
        <v>0</v>
      </c>
      <c r="O33" s="198">
        <f t="shared" ref="O33:O37" si="10">ROUND(J33*E33,2)</f>
        <v>0</v>
      </c>
      <c r="P33" s="204">
        <f t="shared" ref="P33:P37" si="11">SUM(M33:O33)</f>
        <v>0</v>
      </c>
    </row>
    <row r="34" spans="1:16" s="37" customFormat="1" ht="38.25" x14ac:dyDescent="0.2">
      <c r="A34" s="154">
        <v>24</v>
      </c>
      <c r="B34" s="214" t="s">
        <v>239</v>
      </c>
      <c r="C34" s="183" t="s">
        <v>238</v>
      </c>
      <c r="D34" s="164" t="s">
        <v>70</v>
      </c>
      <c r="E34" s="165">
        <v>500</v>
      </c>
      <c r="F34" s="158"/>
      <c r="G34" s="212"/>
      <c r="H34" s="160"/>
      <c r="I34" s="160"/>
      <c r="J34" s="160"/>
      <c r="K34" s="198"/>
      <c r="L34" s="195"/>
      <c r="M34" s="198"/>
      <c r="N34" s="198"/>
      <c r="O34" s="198"/>
      <c r="P34" s="204"/>
    </row>
    <row r="35" spans="1:16" s="37" customFormat="1" ht="25.5" x14ac:dyDescent="0.2">
      <c r="A35" s="154">
        <v>25</v>
      </c>
      <c r="B35" s="214" t="s">
        <v>240</v>
      </c>
      <c r="C35" s="173" t="s">
        <v>144</v>
      </c>
      <c r="D35" s="182" t="s">
        <v>70</v>
      </c>
      <c r="E35" s="157">
        <v>232</v>
      </c>
      <c r="F35" s="158"/>
      <c r="G35" s="212"/>
      <c r="H35" s="160"/>
      <c r="I35" s="160"/>
      <c r="J35" s="160"/>
      <c r="K35" s="198"/>
      <c r="L35" s="195"/>
      <c r="M35" s="198"/>
      <c r="N35" s="198"/>
      <c r="O35" s="198"/>
      <c r="P35" s="204"/>
    </row>
    <row r="36" spans="1:16" s="37" customFormat="1" x14ac:dyDescent="0.2">
      <c r="A36" s="154">
        <v>26</v>
      </c>
      <c r="B36" s="155"/>
      <c r="C36" s="156"/>
      <c r="D36" s="157"/>
      <c r="E36" s="157"/>
      <c r="F36" s="166"/>
      <c r="G36" s="158"/>
      <c r="H36" s="161"/>
      <c r="I36" s="151"/>
      <c r="J36" s="160"/>
      <c r="K36" s="83">
        <f t="shared" si="6"/>
        <v>0</v>
      </c>
      <c r="L36" s="34">
        <f t="shared" si="7"/>
        <v>0</v>
      </c>
      <c r="M36" s="83">
        <f t="shared" si="8"/>
        <v>0</v>
      </c>
      <c r="N36" s="83">
        <f t="shared" si="9"/>
        <v>0</v>
      </c>
      <c r="O36" s="83">
        <f t="shared" si="10"/>
        <v>0</v>
      </c>
      <c r="P36" s="84">
        <f t="shared" si="11"/>
        <v>0</v>
      </c>
    </row>
    <row r="37" spans="1:16" s="37" customFormat="1" x14ac:dyDescent="0.2">
      <c r="A37" s="154">
        <v>27</v>
      </c>
      <c r="B37" s="155"/>
      <c r="C37" s="162" t="s">
        <v>71</v>
      </c>
      <c r="D37" s="157"/>
      <c r="E37" s="157"/>
      <c r="F37" s="166"/>
      <c r="G37" s="158"/>
      <c r="H37" s="161"/>
      <c r="I37" s="151"/>
      <c r="J37" s="160"/>
      <c r="K37" s="83">
        <f t="shared" si="6"/>
        <v>0</v>
      </c>
      <c r="L37" s="34">
        <f t="shared" si="7"/>
        <v>0</v>
      </c>
      <c r="M37" s="83">
        <f t="shared" si="8"/>
        <v>0</v>
      </c>
      <c r="N37" s="83">
        <f t="shared" si="9"/>
        <v>0</v>
      </c>
      <c r="O37" s="83">
        <f t="shared" si="10"/>
        <v>0</v>
      </c>
      <c r="P37" s="84">
        <f t="shared" si="11"/>
        <v>0</v>
      </c>
    </row>
    <row r="38" spans="1:16" s="37" customFormat="1" ht="25.5" x14ac:dyDescent="0.2">
      <c r="A38" s="154">
        <v>28</v>
      </c>
      <c r="B38" s="214" t="s">
        <v>241</v>
      </c>
      <c r="C38" s="163" t="s">
        <v>64</v>
      </c>
      <c r="D38" s="164" t="s">
        <v>61</v>
      </c>
      <c r="E38" s="165">
        <v>11</v>
      </c>
      <c r="F38" s="166"/>
      <c r="G38" s="166"/>
      <c r="H38" s="167"/>
      <c r="I38" s="167"/>
      <c r="J38" s="160"/>
      <c r="K38" s="83"/>
      <c r="L38" s="34"/>
      <c r="M38" s="83"/>
      <c r="N38" s="83"/>
      <c r="O38" s="83"/>
      <c r="P38" s="84"/>
    </row>
    <row r="39" spans="1:16" s="37" customFormat="1" ht="25.5" x14ac:dyDescent="0.2">
      <c r="A39" s="154">
        <v>29</v>
      </c>
      <c r="B39" s="214" t="s">
        <v>242</v>
      </c>
      <c r="C39" s="173" t="s">
        <v>243</v>
      </c>
      <c r="D39" s="157" t="s">
        <v>61</v>
      </c>
      <c r="E39" s="157">
        <v>5</v>
      </c>
      <c r="F39" s="166"/>
      <c r="G39" s="158"/>
      <c r="H39" s="167"/>
      <c r="I39" s="151"/>
      <c r="J39" s="160"/>
      <c r="K39" s="83"/>
      <c r="L39" s="34"/>
      <c r="M39" s="83"/>
      <c r="N39" s="83"/>
      <c r="O39" s="83"/>
      <c r="P39" s="84"/>
    </row>
    <row r="40" spans="1:16" s="37" customFormat="1" ht="25.5" x14ac:dyDescent="0.2">
      <c r="A40" s="154">
        <v>30</v>
      </c>
      <c r="B40" s="214" t="s">
        <v>245</v>
      </c>
      <c r="C40" s="163" t="s">
        <v>66</v>
      </c>
      <c r="D40" s="164" t="s">
        <v>67</v>
      </c>
      <c r="E40" s="165">
        <v>2.7</v>
      </c>
      <c r="F40" s="166"/>
      <c r="G40" s="166"/>
      <c r="H40" s="167"/>
      <c r="I40" s="167"/>
      <c r="J40" s="160"/>
      <c r="K40" s="83"/>
      <c r="L40" s="34"/>
      <c r="M40" s="83"/>
      <c r="N40" s="83"/>
      <c r="O40" s="83"/>
      <c r="P40" s="84"/>
    </row>
    <row r="41" spans="1:16" s="37" customFormat="1" x14ac:dyDescent="0.2">
      <c r="A41" s="154">
        <v>31</v>
      </c>
      <c r="B41" s="214" t="s">
        <v>246</v>
      </c>
      <c r="C41" s="173" t="s">
        <v>141</v>
      </c>
      <c r="D41" s="182" t="s">
        <v>90</v>
      </c>
      <c r="E41" s="157">
        <v>1</v>
      </c>
      <c r="F41" s="166"/>
      <c r="G41" s="166"/>
      <c r="H41" s="167"/>
      <c r="I41" s="167"/>
      <c r="J41" s="160"/>
      <c r="K41" s="83"/>
      <c r="L41" s="34"/>
      <c r="M41" s="83"/>
      <c r="N41" s="83"/>
      <c r="O41" s="83"/>
      <c r="P41" s="84"/>
    </row>
    <row r="42" spans="1:16" s="37" customFormat="1" x14ac:dyDescent="0.2">
      <c r="A42" s="154">
        <v>32</v>
      </c>
      <c r="B42" s="214" t="s">
        <v>249</v>
      </c>
      <c r="C42" s="173" t="s">
        <v>244</v>
      </c>
      <c r="D42" s="157" t="s">
        <v>63</v>
      </c>
      <c r="E42" s="157">
        <v>1</v>
      </c>
      <c r="F42" s="166"/>
      <c r="G42" s="166"/>
      <c r="H42" s="167"/>
      <c r="I42" s="167"/>
      <c r="J42" s="160"/>
      <c r="K42" s="83"/>
      <c r="L42" s="34"/>
      <c r="M42" s="83"/>
      <c r="N42" s="83"/>
      <c r="O42" s="83"/>
      <c r="P42" s="84"/>
    </row>
    <row r="43" spans="1:16" s="37" customFormat="1" ht="38.25" x14ac:dyDescent="0.2">
      <c r="A43" s="154">
        <v>33</v>
      </c>
      <c r="B43" s="214" t="s">
        <v>247</v>
      </c>
      <c r="C43" s="173" t="s">
        <v>250</v>
      </c>
      <c r="D43" s="182" t="s">
        <v>27</v>
      </c>
      <c r="E43" s="157">
        <v>14</v>
      </c>
      <c r="F43" s="166"/>
      <c r="G43" s="158"/>
      <c r="H43" s="161"/>
      <c r="I43" s="151"/>
      <c r="J43" s="160"/>
      <c r="K43" s="83"/>
      <c r="L43" s="34"/>
      <c r="M43" s="83"/>
      <c r="N43" s="83"/>
      <c r="O43" s="83"/>
      <c r="P43" s="84"/>
    </row>
    <row r="44" spans="1:16" s="37" customFormat="1" x14ac:dyDescent="0.2">
      <c r="A44" s="154">
        <v>34</v>
      </c>
      <c r="B44" s="155"/>
      <c r="C44" s="162" t="s">
        <v>73</v>
      </c>
      <c r="D44" s="157"/>
      <c r="E44" s="157"/>
      <c r="F44" s="166"/>
      <c r="G44" s="158"/>
      <c r="H44" s="161"/>
      <c r="I44" s="151"/>
      <c r="J44" s="160"/>
      <c r="K44" s="83"/>
      <c r="L44" s="34"/>
      <c r="M44" s="83"/>
      <c r="N44" s="83"/>
      <c r="O44" s="83"/>
      <c r="P44" s="84"/>
    </row>
    <row r="45" spans="1:16" s="37" customFormat="1" ht="25.5" x14ac:dyDescent="0.2">
      <c r="A45" s="154">
        <v>35</v>
      </c>
      <c r="B45" s="214" t="s">
        <v>248</v>
      </c>
      <c r="C45" s="163" t="s">
        <v>64</v>
      </c>
      <c r="D45" s="164" t="s">
        <v>61</v>
      </c>
      <c r="E45" s="165">
        <v>2</v>
      </c>
      <c r="F45" s="166"/>
      <c r="G45" s="166"/>
      <c r="H45" s="167"/>
      <c r="I45" s="167"/>
      <c r="J45" s="160"/>
      <c r="K45" s="83"/>
      <c r="L45" s="34"/>
      <c r="M45" s="83"/>
      <c r="N45" s="83"/>
      <c r="O45" s="83"/>
      <c r="P45" s="84"/>
    </row>
    <row r="46" spans="1:16" s="37" customFormat="1" ht="25.5" x14ac:dyDescent="0.2">
      <c r="A46" s="154">
        <v>36</v>
      </c>
      <c r="B46" s="214" t="s">
        <v>251</v>
      </c>
      <c r="C46" s="163" t="s">
        <v>66</v>
      </c>
      <c r="D46" s="164" t="s">
        <v>67</v>
      </c>
      <c r="E46" s="165">
        <v>1.3</v>
      </c>
      <c r="F46" s="166"/>
      <c r="G46" s="166"/>
      <c r="H46" s="167"/>
      <c r="I46" s="167"/>
      <c r="J46" s="160"/>
      <c r="K46" s="83"/>
      <c r="L46" s="34"/>
      <c r="M46" s="83"/>
      <c r="N46" s="83"/>
      <c r="O46" s="83"/>
      <c r="P46" s="84"/>
    </row>
    <row r="47" spans="1:16" s="37" customFormat="1" x14ac:dyDescent="0.2">
      <c r="A47" s="154">
        <v>37</v>
      </c>
      <c r="B47" s="214" t="s">
        <v>252</v>
      </c>
      <c r="C47" s="156" t="s">
        <v>72</v>
      </c>
      <c r="D47" s="157" t="s">
        <v>61</v>
      </c>
      <c r="E47" s="157">
        <v>1.1000000000000001</v>
      </c>
      <c r="F47" s="166"/>
      <c r="G47" s="158"/>
      <c r="H47" s="167"/>
      <c r="I47" s="151"/>
      <c r="J47" s="160"/>
      <c r="K47" s="83"/>
      <c r="L47" s="34"/>
      <c r="M47" s="83"/>
      <c r="N47" s="83"/>
      <c r="O47" s="83"/>
      <c r="P47" s="84"/>
    </row>
    <row r="48" spans="1:16" s="37" customFormat="1" ht="25.5" x14ac:dyDescent="0.2">
      <c r="A48" s="154">
        <v>38</v>
      </c>
      <c r="B48" s="214" t="s">
        <v>253</v>
      </c>
      <c r="C48" s="156" t="s">
        <v>74</v>
      </c>
      <c r="D48" s="157" t="s">
        <v>63</v>
      </c>
      <c r="E48" s="157">
        <v>4</v>
      </c>
      <c r="F48" s="166"/>
      <c r="G48" s="166"/>
      <c r="H48" s="167"/>
      <c r="I48" s="167"/>
      <c r="J48" s="160"/>
      <c r="K48" s="83"/>
      <c r="L48" s="34"/>
      <c r="M48" s="83"/>
      <c r="N48" s="83"/>
      <c r="O48" s="83"/>
      <c r="P48" s="84"/>
    </row>
    <row r="49" spans="1:16" s="37" customFormat="1" ht="25.5" x14ac:dyDescent="0.2">
      <c r="A49" s="154">
        <v>39</v>
      </c>
      <c r="B49" s="214" t="s">
        <v>254</v>
      </c>
      <c r="C49" s="173" t="s">
        <v>134</v>
      </c>
      <c r="D49" s="182" t="s">
        <v>90</v>
      </c>
      <c r="E49" s="157">
        <v>1</v>
      </c>
      <c r="F49" s="158"/>
      <c r="G49" s="158"/>
      <c r="H49" s="160"/>
      <c r="I49" s="160"/>
      <c r="J49" s="160"/>
      <c r="K49" s="83"/>
      <c r="L49" s="34"/>
      <c r="M49" s="83"/>
      <c r="N49" s="83"/>
      <c r="O49" s="83"/>
      <c r="P49" s="84"/>
    </row>
    <row r="50" spans="1:16" s="37" customFormat="1" x14ac:dyDescent="0.2">
      <c r="A50" s="154">
        <v>40</v>
      </c>
      <c r="B50" s="155"/>
      <c r="C50" s="156"/>
      <c r="D50" s="157"/>
      <c r="E50" s="157"/>
      <c r="F50" s="158"/>
      <c r="G50" s="158"/>
      <c r="H50" s="161"/>
      <c r="I50" s="151"/>
      <c r="J50" s="160"/>
      <c r="K50" s="83"/>
      <c r="L50" s="34"/>
      <c r="M50" s="83"/>
      <c r="N50" s="83"/>
      <c r="O50" s="83"/>
      <c r="P50" s="84"/>
    </row>
    <row r="51" spans="1:16" s="37" customFormat="1" x14ac:dyDescent="0.2">
      <c r="A51" s="154">
        <v>41</v>
      </c>
      <c r="B51" s="155"/>
      <c r="C51" s="162" t="s">
        <v>75</v>
      </c>
      <c r="D51" s="157"/>
      <c r="E51" s="157"/>
      <c r="F51" s="158"/>
      <c r="G51" s="158"/>
      <c r="H51" s="161"/>
      <c r="I51" s="151"/>
      <c r="J51" s="160"/>
      <c r="K51" s="83"/>
      <c r="L51" s="34"/>
      <c r="M51" s="83"/>
      <c r="N51" s="83"/>
      <c r="O51" s="83"/>
      <c r="P51" s="84"/>
    </row>
    <row r="52" spans="1:16" s="37" customFormat="1" ht="25.5" x14ac:dyDescent="0.2">
      <c r="A52" s="154">
        <v>42</v>
      </c>
      <c r="B52" s="214" t="s">
        <v>255</v>
      </c>
      <c r="C52" s="163" t="s">
        <v>64</v>
      </c>
      <c r="D52" s="164" t="s">
        <v>61</v>
      </c>
      <c r="E52" s="165">
        <v>2</v>
      </c>
      <c r="F52" s="158"/>
      <c r="G52" s="158"/>
      <c r="H52" s="160"/>
      <c r="I52" s="160"/>
      <c r="J52" s="160"/>
      <c r="K52" s="83"/>
      <c r="L52" s="34"/>
      <c r="M52" s="83"/>
      <c r="N52" s="83"/>
      <c r="O52" s="83"/>
      <c r="P52" s="84"/>
    </row>
    <row r="53" spans="1:16" s="37" customFormat="1" ht="25.5" x14ac:dyDescent="0.2">
      <c r="A53" s="154">
        <v>43</v>
      </c>
      <c r="B53" s="214" t="s">
        <v>256</v>
      </c>
      <c r="C53" s="163" t="s">
        <v>66</v>
      </c>
      <c r="D53" s="164" t="s">
        <v>67</v>
      </c>
      <c r="E53" s="165">
        <v>1.3</v>
      </c>
      <c r="F53" s="158"/>
      <c r="G53" s="158"/>
      <c r="H53" s="160"/>
      <c r="I53" s="160"/>
      <c r="J53" s="160"/>
      <c r="K53" s="83"/>
      <c r="L53" s="34"/>
      <c r="M53" s="83"/>
      <c r="N53" s="83"/>
      <c r="O53" s="83"/>
      <c r="P53" s="84"/>
    </row>
    <row r="54" spans="1:16" s="37" customFormat="1" x14ac:dyDescent="0.2">
      <c r="A54" s="154">
        <v>44</v>
      </c>
      <c r="B54" s="214" t="s">
        <v>257</v>
      </c>
      <c r="C54" s="156" t="s">
        <v>72</v>
      </c>
      <c r="D54" s="157" t="s">
        <v>61</v>
      </c>
      <c r="E54" s="157">
        <v>1.1000000000000001</v>
      </c>
      <c r="F54" s="158"/>
      <c r="G54" s="158"/>
      <c r="H54" s="160"/>
      <c r="I54" s="151"/>
      <c r="J54" s="160"/>
      <c r="K54" s="83"/>
      <c r="L54" s="34"/>
      <c r="M54" s="83"/>
      <c r="N54" s="83"/>
      <c r="O54" s="83"/>
      <c r="P54" s="84"/>
    </row>
    <row r="55" spans="1:16" s="37" customFormat="1" ht="25.5" x14ac:dyDescent="0.2">
      <c r="A55" s="154">
        <v>45</v>
      </c>
      <c r="B55" s="214" t="s">
        <v>258</v>
      </c>
      <c r="C55" s="156" t="s">
        <v>74</v>
      </c>
      <c r="D55" s="157" t="s">
        <v>63</v>
      </c>
      <c r="E55" s="157">
        <v>4</v>
      </c>
      <c r="F55" s="158"/>
      <c r="G55" s="158"/>
      <c r="H55" s="160"/>
      <c r="I55" s="160"/>
      <c r="J55" s="160"/>
      <c r="K55" s="83"/>
      <c r="L55" s="34"/>
      <c r="M55" s="83"/>
      <c r="N55" s="83"/>
      <c r="O55" s="83"/>
      <c r="P55" s="84"/>
    </row>
    <row r="56" spans="1:16" s="37" customFormat="1" ht="38.25" x14ac:dyDescent="0.2">
      <c r="A56" s="154">
        <v>46</v>
      </c>
      <c r="B56" s="214" t="s">
        <v>259</v>
      </c>
      <c r="C56" s="173" t="s">
        <v>135</v>
      </c>
      <c r="D56" s="182" t="s">
        <v>90</v>
      </c>
      <c r="E56" s="157">
        <v>1</v>
      </c>
      <c r="F56" s="158"/>
      <c r="G56" s="158"/>
      <c r="H56" s="160"/>
      <c r="I56" s="160"/>
      <c r="J56" s="160"/>
      <c r="K56" s="83"/>
      <c r="L56" s="34"/>
      <c r="M56" s="83"/>
      <c r="N56" s="83"/>
      <c r="O56" s="83"/>
      <c r="P56" s="84"/>
    </row>
    <row r="57" spans="1:16" s="37" customFormat="1" ht="38.25" x14ac:dyDescent="0.2">
      <c r="A57" s="154">
        <v>47</v>
      </c>
      <c r="B57" s="214" t="s">
        <v>260</v>
      </c>
      <c r="C57" s="173" t="s">
        <v>142</v>
      </c>
      <c r="D57" s="182" t="s">
        <v>90</v>
      </c>
      <c r="E57" s="157">
        <v>1</v>
      </c>
      <c r="F57" s="158"/>
      <c r="G57" s="158"/>
      <c r="H57" s="160"/>
      <c r="I57" s="160"/>
      <c r="J57" s="160"/>
      <c r="K57" s="83"/>
      <c r="L57" s="34"/>
      <c r="M57" s="83"/>
      <c r="N57" s="83"/>
      <c r="O57" s="83"/>
      <c r="P57" s="84"/>
    </row>
    <row r="58" spans="1:16" s="37" customFormat="1" x14ac:dyDescent="0.2">
      <c r="A58" s="154">
        <v>48</v>
      </c>
      <c r="B58" s="155"/>
      <c r="C58" s="156"/>
      <c r="D58" s="157"/>
      <c r="E58" s="157"/>
      <c r="F58" s="166"/>
      <c r="G58" s="158"/>
      <c r="H58" s="161"/>
      <c r="I58" s="151"/>
      <c r="J58" s="160"/>
      <c r="K58" s="83"/>
      <c r="L58" s="34"/>
      <c r="M58" s="83"/>
      <c r="N58" s="83"/>
      <c r="O58" s="83"/>
      <c r="P58" s="84"/>
    </row>
    <row r="59" spans="1:16" s="37" customFormat="1" ht="25.5" x14ac:dyDescent="0.2">
      <c r="A59" s="154">
        <v>49</v>
      </c>
      <c r="B59" s="155"/>
      <c r="C59" s="162" t="s">
        <v>211</v>
      </c>
      <c r="D59" s="157"/>
      <c r="E59" s="157"/>
      <c r="F59" s="166"/>
      <c r="G59" s="158"/>
      <c r="H59" s="161"/>
      <c r="I59" s="151"/>
      <c r="J59" s="160"/>
      <c r="K59" s="83"/>
      <c r="L59" s="34"/>
      <c r="M59" s="83"/>
      <c r="N59" s="83"/>
      <c r="O59" s="83"/>
      <c r="P59" s="84"/>
    </row>
    <row r="60" spans="1:16" s="37" customFormat="1" ht="38.25" x14ac:dyDescent="0.2">
      <c r="A60" s="154">
        <v>50</v>
      </c>
      <c r="B60" s="214" t="s">
        <v>261</v>
      </c>
      <c r="C60" s="163" t="s">
        <v>76</v>
      </c>
      <c r="D60" s="164" t="s">
        <v>60</v>
      </c>
      <c r="E60" s="165">
        <v>1</v>
      </c>
      <c r="F60" s="166"/>
      <c r="G60" s="166"/>
      <c r="H60" s="167"/>
      <c r="I60" s="167"/>
      <c r="J60" s="160"/>
      <c r="K60" s="83"/>
      <c r="L60" s="34"/>
      <c r="M60" s="83"/>
      <c r="N60" s="83"/>
      <c r="O60" s="83"/>
      <c r="P60" s="84"/>
    </row>
    <row r="61" spans="1:16" s="37" customFormat="1" ht="102" x14ac:dyDescent="0.2">
      <c r="A61" s="154">
        <v>51</v>
      </c>
      <c r="B61" s="214" t="s">
        <v>262</v>
      </c>
      <c r="C61" s="173" t="s">
        <v>210</v>
      </c>
      <c r="D61" s="182" t="s">
        <v>27</v>
      </c>
      <c r="E61" s="182" t="s">
        <v>212</v>
      </c>
      <c r="F61" s="166"/>
      <c r="G61" s="158"/>
      <c r="H61" s="161"/>
      <c r="I61" s="151"/>
      <c r="J61" s="160"/>
      <c r="K61" s="83"/>
      <c r="L61" s="34"/>
      <c r="M61" s="83"/>
      <c r="N61" s="83"/>
      <c r="O61" s="83"/>
      <c r="P61" s="84"/>
    </row>
    <row r="62" spans="1:16" s="37" customFormat="1" ht="25.5" x14ac:dyDescent="0.2">
      <c r="A62" s="154">
        <v>52</v>
      </c>
      <c r="B62" s="155"/>
      <c r="C62" s="162" t="s">
        <v>77</v>
      </c>
      <c r="D62" s="157"/>
      <c r="E62" s="157"/>
      <c r="F62" s="166"/>
      <c r="G62" s="158"/>
      <c r="H62" s="161"/>
      <c r="I62" s="151"/>
      <c r="J62" s="160"/>
      <c r="K62" s="83"/>
      <c r="L62" s="34"/>
      <c r="M62" s="83"/>
      <c r="N62" s="83"/>
      <c r="O62" s="83"/>
      <c r="P62" s="84"/>
    </row>
    <row r="63" spans="1:16" s="37" customFormat="1" ht="25.5" x14ac:dyDescent="0.2">
      <c r="A63" s="154">
        <v>53</v>
      </c>
      <c r="B63" s="214" t="s">
        <v>263</v>
      </c>
      <c r="C63" s="163" t="s">
        <v>64</v>
      </c>
      <c r="D63" s="164" t="s">
        <v>61</v>
      </c>
      <c r="E63" s="165">
        <v>31.36</v>
      </c>
      <c r="F63" s="166"/>
      <c r="G63" s="166"/>
      <c r="H63" s="167"/>
      <c r="I63" s="167"/>
      <c r="J63" s="160"/>
      <c r="K63" s="83"/>
      <c r="L63" s="34"/>
      <c r="M63" s="83"/>
      <c r="N63" s="83"/>
      <c r="O63" s="83"/>
      <c r="P63" s="84"/>
    </row>
    <row r="64" spans="1:16" s="37" customFormat="1" ht="25.5" x14ac:dyDescent="0.2">
      <c r="A64" s="154">
        <v>54</v>
      </c>
      <c r="B64" s="214" t="s">
        <v>264</v>
      </c>
      <c r="C64" s="163" t="s">
        <v>78</v>
      </c>
      <c r="D64" s="164" t="s">
        <v>67</v>
      </c>
      <c r="E64" s="165">
        <v>34</v>
      </c>
      <c r="F64" s="166"/>
      <c r="G64" s="166"/>
      <c r="H64" s="167"/>
      <c r="I64" s="160"/>
      <c r="J64" s="160"/>
      <c r="K64" s="83"/>
      <c r="L64" s="34"/>
      <c r="M64" s="83"/>
      <c r="N64" s="83"/>
      <c r="O64" s="83"/>
      <c r="P64" s="84"/>
    </row>
    <row r="65" spans="1:16" s="37" customFormat="1" x14ac:dyDescent="0.2">
      <c r="A65" s="154">
        <v>55</v>
      </c>
      <c r="B65" s="214" t="s">
        <v>265</v>
      </c>
      <c r="C65" s="173" t="s">
        <v>68</v>
      </c>
      <c r="D65" s="164" t="s">
        <v>67</v>
      </c>
      <c r="E65" s="157">
        <v>36</v>
      </c>
      <c r="F65" s="166"/>
      <c r="G65" s="166"/>
      <c r="H65" s="167"/>
      <c r="I65" s="160"/>
      <c r="J65" s="160"/>
      <c r="K65" s="83"/>
      <c r="L65" s="34"/>
      <c r="M65" s="83"/>
      <c r="N65" s="83"/>
      <c r="O65" s="83"/>
      <c r="P65" s="84"/>
    </row>
    <row r="66" spans="1:16" s="37" customFormat="1" x14ac:dyDescent="0.2">
      <c r="A66" s="154">
        <v>56</v>
      </c>
      <c r="B66" s="214" t="s">
        <v>266</v>
      </c>
      <c r="C66" s="156" t="s">
        <v>79</v>
      </c>
      <c r="D66" s="164" t="s">
        <v>67</v>
      </c>
      <c r="E66" s="157">
        <f>E65</f>
        <v>36</v>
      </c>
      <c r="F66" s="166"/>
      <c r="G66" s="166"/>
      <c r="H66" s="167"/>
      <c r="I66" s="160"/>
      <c r="J66" s="160"/>
      <c r="K66" s="83"/>
      <c r="L66" s="34"/>
      <c r="M66" s="83"/>
      <c r="N66" s="83"/>
      <c r="O66" s="83"/>
      <c r="P66" s="84"/>
    </row>
    <row r="67" spans="1:16" s="37" customFormat="1" ht="38.25" x14ac:dyDescent="0.2">
      <c r="A67" s="154">
        <v>57</v>
      </c>
      <c r="B67" s="214" t="s">
        <v>267</v>
      </c>
      <c r="C67" s="173" t="s">
        <v>136</v>
      </c>
      <c r="D67" s="182" t="s">
        <v>63</v>
      </c>
      <c r="E67" s="157">
        <v>6</v>
      </c>
      <c r="F67" s="158"/>
      <c r="G67" s="158"/>
      <c r="H67" s="160"/>
      <c r="I67" s="160"/>
      <c r="J67" s="160"/>
      <c r="K67" s="83"/>
      <c r="L67" s="34"/>
      <c r="M67" s="83"/>
      <c r="N67" s="83"/>
      <c r="O67" s="83"/>
      <c r="P67" s="84"/>
    </row>
    <row r="68" spans="1:16" s="37" customFormat="1" ht="102" x14ac:dyDescent="0.2">
      <c r="A68" s="154">
        <v>60</v>
      </c>
      <c r="B68" s="214" t="s">
        <v>268</v>
      </c>
      <c r="C68" s="162" t="s">
        <v>208</v>
      </c>
      <c r="D68" s="182" t="s">
        <v>27</v>
      </c>
      <c r="E68" s="182" t="s">
        <v>209</v>
      </c>
      <c r="F68" s="166"/>
      <c r="G68" s="158"/>
      <c r="H68" s="161"/>
      <c r="I68" s="151"/>
      <c r="J68" s="160"/>
      <c r="K68" s="83"/>
      <c r="L68" s="34"/>
      <c r="M68" s="83"/>
      <c r="N68" s="83"/>
      <c r="O68" s="83"/>
      <c r="P68" s="84"/>
    </row>
    <row r="69" spans="1:16" s="37" customFormat="1" ht="33" customHeight="1" x14ac:dyDescent="0.2">
      <c r="A69" s="154">
        <v>61</v>
      </c>
      <c r="B69" s="214" t="s">
        <v>269</v>
      </c>
      <c r="C69" s="173" t="s">
        <v>213</v>
      </c>
      <c r="D69" s="157" t="s">
        <v>70</v>
      </c>
      <c r="E69" s="157">
        <v>5873.3</v>
      </c>
      <c r="F69" s="169"/>
      <c r="G69" s="170"/>
      <c r="H69" s="170"/>
      <c r="I69" s="169"/>
      <c r="J69" s="160"/>
      <c r="K69" s="83"/>
      <c r="L69" s="34"/>
      <c r="M69" s="83"/>
      <c r="N69" s="83"/>
      <c r="O69" s="83"/>
      <c r="P69" s="84"/>
    </row>
    <row r="70" spans="1:16" s="37" customFormat="1" x14ac:dyDescent="0.2">
      <c r="A70" s="154">
        <v>62</v>
      </c>
      <c r="B70" s="155"/>
      <c r="C70" s="162" t="s">
        <v>80</v>
      </c>
      <c r="D70" s="157"/>
      <c r="E70" s="157"/>
      <c r="F70" s="158"/>
      <c r="G70" s="158"/>
      <c r="H70" s="161"/>
      <c r="I70" s="151"/>
      <c r="J70" s="160"/>
      <c r="K70" s="83"/>
      <c r="L70" s="34"/>
      <c r="M70" s="83"/>
      <c r="N70" s="83"/>
      <c r="O70" s="83"/>
      <c r="P70" s="84"/>
    </row>
    <row r="71" spans="1:16" s="37" customFormat="1" ht="25.5" x14ac:dyDescent="0.2">
      <c r="A71" s="154">
        <v>63</v>
      </c>
      <c r="B71" s="214" t="s">
        <v>270</v>
      </c>
      <c r="C71" s="173" t="s">
        <v>137</v>
      </c>
      <c r="D71" s="157" t="s">
        <v>70</v>
      </c>
      <c r="E71" s="157">
        <v>412</v>
      </c>
      <c r="F71" s="158"/>
      <c r="G71" s="158"/>
      <c r="H71" s="160"/>
      <c r="I71" s="169"/>
      <c r="J71" s="160"/>
      <c r="K71" s="198"/>
      <c r="L71" s="34"/>
      <c r="M71" s="83"/>
      <c r="N71" s="83"/>
      <c r="O71" s="83"/>
      <c r="P71" s="84"/>
    </row>
    <row r="72" spans="1:16" s="37" customFormat="1" ht="28.5" customHeight="1" x14ac:dyDescent="0.2">
      <c r="A72" s="154">
        <v>64</v>
      </c>
      <c r="B72" s="214" t="s">
        <v>271</v>
      </c>
      <c r="C72" s="173" t="s">
        <v>148</v>
      </c>
      <c r="D72" s="182" t="s">
        <v>90</v>
      </c>
      <c r="E72" s="157">
        <v>1</v>
      </c>
      <c r="F72" s="158"/>
      <c r="G72" s="158"/>
      <c r="H72" s="160"/>
      <c r="I72" s="169"/>
      <c r="J72" s="160"/>
      <c r="K72" s="198"/>
      <c r="L72" s="34"/>
      <c r="M72" s="83"/>
      <c r="N72" s="83"/>
      <c r="O72" s="83"/>
      <c r="P72" s="84"/>
    </row>
    <row r="73" spans="1:16" s="37" customFormat="1" ht="32.25" customHeight="1" x14ac:dyDescent="0.2">
      <c r="A73" s="154">
        <v>65</v>
      </c>
      <c r="B73" s="214" t="s">
        <v>272</v>
      </c>
      <c r="C73" s="173" t="s">
        <v>149</v>
      </c>
      <c r="D73" s="182" t="s">
        <v>90</v>
      </c>
      <c r="E73" s="157">
        <v>2</v>
      </c>
      <c r="F73" s="158"/>
      <c r="G73" s="158"/>
      <c r="H73" s="160"/>
      <c r="I73" s="169"/>
      <c r="J73" s="160"/>
      <c r="K73" s="198"/>
      <c r="L73" s="34"/>
      <c r="M73" s="83"/>
      <c r="N73" s="83"/>
      <c r="O73" s="83"/>
      <c r="P73" s="84"/>
    </row>
    <row r="74" spans="1:16" s="37" customFormat="1" x14ac:dyDescent="0.2">
      <c r="A74" s="154">
        <v>66</v>
      </c>
      <c r="B74" s="155"/>
      <c r="C74" s="162" t="s">
        <v>81</v>
      </c>
      <c r="D74" s="157"/>
      <c r="E74" s="157"/>
      <c r="F74" s="158"/>
      <c r="G74" s="166"/>
      <c r="H74" s="167"/>
      <c r="I74" s="160"/>
      <c r="J74" s="160"/>
      <c r="K74" s="83"/>
      <c r="L74" s="34"/>
      <c r="M74" s="83"/>
      <c r="N74" s="83"/>
      <c r="O74" s="83"/>
      <c r="P74" s="84"/>
    </row>
    <row r="75" spans="1:16" s="37" customFormat="1" ht="25.5" x14ac:dyDescent="0.2">
      <c r="A75" s="154">
        <v>67</v>
      </c>
      <c r="B75" s="214" t="s">
        <v>273</v>
      </c>
      <c r="C75" s="156" t="s">
        <v>82</v>
      </c>
      <c r="D75" s="157" t="s">
        <v>63</v>
      </c>
      <c r="E75" s="157">
        <v>3</v>
      </c>
      <c r="F75" s="158"/>
      <c r="G75" s="166"/>
      <c r="H75" s="167"/>
      <c r="I75" s="160"/>
      <c r="J75" s="160"/>
      <c r="K75" s="83"/>
      <c r="L75" s="34"/>
      <c r="M75" s="83"/>
      <c r="N75" s="83"/>
      <c r="O75" s="83"/>
      <c r="P75" s="84"/>
    </row>
    <row r="76" spans="1:16" x14ac:dyDescent="0.2">
      <c r="A76" s="24"/>
      <c r="B76" s="93"/>
      <c r="C76" s="25"/>
      <c r="D76" s="26"/>
      <c r="E76" s="27"/>
      <c r="F76" s="28">
        <v>0</v>
      </c>
      <c r="G76" s="28">
        <v>0</v>
      </c>
      <c r="H76" s="28"/>
      <c r="I76" s="27"/>
      <c r="J76" s="27"/>
      <c r="K76" s="27"/>
      <c r="L76" s="27"/>
      <c r="M76" s="27"/>
      <c r="N76" s="27"/>
      <c r="O76" s="27"/>
      <c r="P76" s="29"/>
    </row>
    <row r="77" spans="1:16" ht="15" x14ac:dyDescent="0.2">
      <c r="A77" s="31"/>
      <c r="B77" s="94"/>
      <c r="C77" s="253" t="s">
        <v>22</v>
      </c>
      <c r="D77" s="254"/>
      <c r="E77" s="254"/>
      <c r="F77" s="254"/>
      <c r="G77" s="254"/>
      <c r="H77" s="254"/>
      <c r="I77" s="254"/>
      <c r="J77" s="254"/>
      <c r="K77" s="254"/>
      <c r="L77" s="32">
        <f>SUM(L9:L76)</f>
        <v>0</v>
      </c>
      <c r="M77" s="32">
        <f>SUM(M9:M76)</f>
        <v>0</v>
      </c>
      <c r="N77" s="32">
        <f>SUM(N9:N76)</f>
        <v>0</v>
      </c>
      <c r="O77" s="32">
        <f>SUM(O9:O76)</f>
        <v>0</v>
      </c>
      <c r="P77" s="32">
        <f>SUM(P9:P76)</f>
        <v>0</v>
      </c>
    </row>
    <row r="78" spans="1:16" s="102" customFormat="1" x14ac:dyDescent="0.2">
      <c r="I78" s="118"/>
    </row>
    <row r="79" spans="1:16" s="99" customFormat="1" ht="12.75" x14ac:dyDescent="0.2">
      <c r="B79" s="119" t="s">
        <v>37</v>
      </c>
    </row>
    <row r="80" spans="1:16" s="99" customFormat="1" ht="12.75" x14ac:dyDescent="0.2">
      <c r="A80" s="247" t="str">
        <f>'1,1'!A25:G25</f>
        <v xml:space="preserve"> Būvuzņēmējam jādod pilna apjoma tendera cenu piedāvājums, ieskaitot palīgdarbus  un materiālus, kas nav uzrādīti tāmē, apjomu sarakstā un projektā, bet ir nepieciešami projektētā būvobjekta izbūvei un nodošanai ekspluatācijā.</v>
      </c>
      <c r="B80" s="247"/>
      <c r="C80" s="247"/>
      <c r="D80" s="247"/>
      <c r="E80" s="247"/>
      <c r="F80" s="247"/>
      <c r="G80" s="247"/>
      <c r="H80" s="247"/>
      <c r="I80" s="247"/>
      <c r="J80" s="247"/>
      <c r="K80" s="247"/>
      <c r="L80" s="247"/>
      <c r="M80" s="247"/>
      <c r="N80" s="247"/>
      <c r="O80" s="247"/>
      <c r="P80" s="247"/>
    </row>
    <row r="81" spans="2:16" s="102" customFormat="1" x14ac:dyDescent="0.2">
      <c r="C81" s="131">
        <f>'Pas Koptame'!C21</f>
        <v>0</v>
      </c>
      <c r="L81" s="131"/>
      <c r="M81" s="260">
        <f>'Pas Koptame'!C27</f>
        <v>0</v>
      </c>
      <c r="N81" s="260"/>
      <c r="O81" s="125"/>
      <c r="P81" s="125"/>
    </row>
    <row r="82" spans="2:16" s="102" customFormat="1" x14ac:dyDescent="0.2">
      <c r="C82" s="132">
        <f>'Pas Koptame'!C22</f>
        <v>0</v>
      </c>
      <c r="L82" s="132"/>
      <c r="M82" s="259">
        <f>'Pas Koptame'!C28</f>
        <v>0</v>
      </c>
      <c r="N82" s="259"/>
      <c r="O82" s="125"/>
      <c r="P82" s="125"/>
    </row>
    <row r="83" spans="2:16" s="102" customFormat="1" collapsed="1" x14ac:dyDescent="0.2">
      <c r="B83" s="118"/>
      <c r="F83" s="118"/>
      <c r="G83" s="118"/>
    </row>
  </sheetData>
  <mergeCells count="15">
    <mergeCell ref="C77:K77"/>
    <mergeCell ref="M82:N82"/>
    <mergeCell ref="M81:N81"/>
    <mergeCell ref="A80:P80"/>
    <mergeCell ref="A2:P2"/>
    <mergeCell ref="D3:P3"/>
    <mergeCell ref="D4:P4"/>
    <mergeCell ref="D5:P5"/>
    <mergeCell ref="F7:K7"/>
    <mergeCell ref="L7:P7"/>
    <mergeCell ref="A7:A8"/>
    <mergeCell ref="B7:B8"/>
    <mergeCell ref="C7:C8"/>
    <mergeCell ref="D7:D8"/>
    <mergeCell ref="E7:E8"/>
  </mergeCells>
  <conditionalFormatting sqref="I74">
    <cfRule type="expression" dxfId="166" priority="207" stopIfTrue="1">
      <formula>I74=#REF!=FALSE</formula>
    </cfRule>
  </conditionalFormatting>
  <conditionalFormatting sqref="I74">
    <cfRule type="expression" dxfId="165" priority="208" stopIfTrue="1">
      <formula>#REF!&gt;0</formula>
    </cfRule>
    <cfRule type="expression" dxfId="164" priority="209" stopIfTrue="1">
      <formula>#REF!=3</formula>
    </cfRule>
    <cfRule type="expression" dxfId="163" priority="210" stopIfTrue="1">
      <formula>#REF!=2</formula>
    </cfRule>
  </conditionalFormatting>
  <conditionalFormatting sqref="J20:J21 J29 J36:J37 J43:J59 J61:J62 J68 J70 J74 J23:J24">
    <cfRule type="expression" dxfId="162" priority="195" stopIfTrue="1">
      <formula>J20=#REF!=FALSE</formula>
    </cfRule>
  </conditionalFormatting>
  <conditionalFormatting sqref="J11:J14 J33">
    <cfRule type="expression" dxfId="161" priority="183" stopIfTrue="1">
      <formula>J11=#REF!=FALSE</formula>
    </cfRule>
  </conditionalFormatting>
  <conditionalFormatting sqref="J11:J14 J33 J20:J21 J29 J36:J37 J43:J44 J50:J51 J58:J59 J61:J62 J68 J70 J74 J23:J24">
    <cfRule type="expression" dxfId="160" priority="184" stopIfTrue="1">
      <formula>#REF!&gt;0</formula>
    </cfRule>
    <cfRule type="expression" dxfId="159" priority="185" stopIfTrue="1">
      <formula>#REF!=3</formula>
    </cfRule>
    <cfRule type="expression" dxfId="158" priority="186" stopIfTrue="1">
      <formula>#REF!=2</formula>
    </cfRule>
  </conditionalFormatting>
  <conditionalFormatting sqref="I30">
    <cfRule type="expression" dxfId="157" priority="175" stopIfTrue="1">
      <formula>I30=#REF!=FALSE</formula>
    </cfRule>
  </conditionalFormatting>
  <conditionalFormatting sqref="I30">
    <cfRule type="expression" dxfId="156" priority="176" stopIfTrue="1">
      <formula>#REF!&gt;0</formula>
    </cfRule>
    <cfRule type="expression" dxfId="155" priority="177" stopIfTrue="1">
      <formula>#REF!=3</formula>
    </cfRule>
    <cfRule type="expression" dxfId="154" priority="178" stopIfTrue="1">
      <formula>#REF!=2</formula>
    </cfRule>
  </conditionalFormatting>
  <conditionalFormatting sqref="J30">
    <cfRule type="expression" dxfId="153" priority="171" stopIfTrue="1">
      <formula>J30=#REF!=FALSE</formula>
    </cfRule>
  </conditionalFormatting>
  <conditionalFormatting sqref="J30">
    <cfRule type="expression" dxfId="152" priority="172" stopIfTrue="1">
      <formula>#REF!&gt;0</formula>
    </cfRule>
    <cfRule type="expression" dxfId="151" priority="173" stopIfTrue="1">
      <formula>#REF!=3</formula>
    </cfRule>
    <cfRule type="expression" dxfId="150" priority="174" stopIfTrue="1">
      <formula>#REF!=2</formula>
    </cfRule>
  </conditionalFormatting>
  <conditionalFormatting sqref="I31">
    <cfRule type="expression" dxfId="149" priority="167" stopIfTrue="1">
      <formula>I31=#REF!=FALSE</formula>
    </cfRule>
  </conditionalFormatting>
  <conditionalFormatting sqref="I31">
    <cfRule type="expression" dxfId="148" priority="168" stopIfTrue="1">
      <formula>#REF!&gt;0</formula>
    </cfRule>
    <cfRule type="expression" dxfId="147" priority="169" stopIfTrue="1">
      <formula>#REF!=3</formula>
    </cfRule>
    <cfRule type="expression" dxfId="146" priority="170" stopIfTrue="1">
      <formula>#REF!=2</formula>
    </cfRule>
  </conditionalFormatting>
  <conditionalFormatting sqref="J31">
    <cfRule type="expression" dxfId="145" priority="163" stopIfTrue="1">
      <formula>J31=#REF!=FALSE</formula>
    </cfRule>
  </conditionalFormatting>
  <conditionalFormatting sqref="J31">
    <cfRule type="expression" dxfId="144" priority="164" stopIfTrue="1">
      <formula>#REF!&gt;0</formula>
    </cfRule>
    <cfRule type="expression" dxfId="143" priority="165" stopIfTrue="1">
      <formula>#REF!=3</formula>
    </cfRule>
    <cfRule type="expression" dxfId="142" priority="166" stopIfTrue="1">
      <formula>#REF!=2</formula>
    </cfRule>
  </conditionalFormatting>
  <conditionalFormatting sqref="J15">
    <cfRule type="expression" dxfId="141" priority="157" stopIfTrue="1">
      <formula>J15=#REF!=FALSE</formula>
    </cfRule>
  </conditionalFormatting>
  <conditionalFormatting sqref="J15 J45:J49 J52:J57">
    <cfRule type="expression" dxfId="140" priority="154" stopIfTrue="1">
      <formula>#REF!&gt;0</formula>
    </cfRule>
    <cfRule type="expression" dxfId="139" priority="155" stopIfTrue="1">
      <formula>#REF!=3</formula>
    </cfRule>
    <cfRule type="expression" dxfId="138" priority="156" stopIfTrue="1">
      <formula>#REF!=2</formula>
    </cfRule>
  </conditionalFormatting>
  <conditionalFormatting sqref="I16 I48:I49 I55:I57">
    <cfRule type="expression" dxfId="137" priority="150" stopIfTrue="1">
      <formula>I16=#REF!=FALSE</formula>
    </cfRule>
  </conditionalFormatting>
  <conditionalFormatting sqref="I16 I48:I49 I55:I57">
    <cfRule type="expression" dxfId="136" priority="151" stopIfTrue="1">
      <formula>#REF!&gt;0</formula>
    </cfRule>
    <cfRule type="expression" dxfId="135" priority="152" stopIfTrue="1">
      <formula>#REF!=3</formula>
    </cfRule>
    <cfRule type="expression" dxfId="134" priority="153" stopIfTrue="1">
      <formula>#REF!=2</formula>
    </cfRule>
  </conditionalFormatting>
  <conditionalFormatting sqref="J16">
    <cfRule type="expression" dxfId="133" priority="149" stopIfTrue="1">
      <formula>J16=#REF!=FALSE</formula>
    </cfRule>
  </conditionalFormatting>
  <conditionalFormatting sqref="J16">
    <cfRule type="expression" dxfId="132" priority="146" stopIfTrue="1">
      <formula>#REF!&gt;0</formula>
    </cfRule>
    <cfRule type="expression" dxfId="131" priority="147" stopIfTrue="1">
      <formula>#REF!=3</formula>
    </cfRule>
    <cfRule type="expression" dxfId="130" priority="148" stopIfTrue="1">
      <formula>#REF!=2</formula>
    </cfRule>
  </conditionalFormatting>
  <conditionalFormatting sqref="I17">
    <cfRule type="expression" dxfId="129" priority="142" stopIfTrue="1">
      <formula>I17=#REF!=FALSE</formula>
    </cfRule>
  </conditionalFormatting>
  <conditionalFormatting sqref="I17">
    <cfRule type="expression" dxfId="128" priority="143" stopIfTrue="1">
      <formula>#REF!&gt;0</formula>
    </cfRule>
    <cfRule type="expression" dxfId="127" priority="144" stopIfTrue="1">
      <formula>#REF!=3</formula>
    </cfRule>
    <cfRule type="expression" dxfId="126" priority="145" stopIfTrue="1">
      <formula>#REF!=2</formula>
    </cfRule>
  </conditionalFormatting>
  <conditionalFormatting sqref="J17">
    <cfRule type="expression" dxfId="125" priority="141" stopIfTrue="1">
      <formula>J17=#REF!=FALSE</formula>
    </cfRule>
  </conditionalFormatting>
  <conditionalFormatting sqref="J17">
    <cfRule type="expression" dxfId="124" priority="138" stopIfTrue="1">
      <formula>#REF!&gt;0</formula>
    </cfRule>
    <cfRule type="expression" dxfId="123" priority="139" stopIfTrue="1">
      <formula>#REF!=3</formula>
    </cfRule>
    <cfRule type="expression" dxfId="122" priority="140" stopIfTrue="1">
      <formula>#REF!=2</formula>
    </cfRule>
  </conditionalFormatting>
  <conditionalFormatting sqref="I25:I26">
    <cfRule type="expression" dxfId="121" priority="134" stopIfTrue="1">
      <formula>I25=#REF!=FALSE</formula>
    </cfRule>
  </conditionalFormatting>
  <conditionalFormatting sqref="I25:I26">
    <cfRule type="expression" dxfId="120" priority="135" stopIfTrue="1">
      <formula>#REF!&gt;0</formula>
    </cfRule>
    <cfRule type="expression" dxfId="119" priority="136" stopIfTrue="1">
      <formula>#REF!=3</formula>
    </cfRule>
    <cfRule type="expression" dxfId="118" priority="137" stopIfTrue="1">
      <formula>#REF!=2</formula>
    </cfRule>
  </conditionalFormatting>
  <conditionalFormatting sqref="J25:J26">
    <cfRule type="expression" dxfId="117" priority="133" stopIfTrue="1">
      <formula>J25=#REF!=FALSE</formula>
    </cfRule>
  </conditionalFormatting>
  <conditionalFormatting sqref="J25:J26">
    <cfRule type="expression" dxfId="116" priority="130" stopIfTrue="1">
      <formula>#REF!&gt;0</formula>
    </cfRule>
    <cfRule type="expression" dxfId="115" priority="131" stopIfTrue="1">
      <formula>#REF!=3</formula>
    </cfRule>
    <cfRule type="expression" dxfId="114" priority="132" stopIfTrue="1">
      <formula>#REF!=2</formula>
    </cfRule>
  </conditionalFormatting>
  <conditionalFormatting sqref="I27">
    <cfRule type="expression" dxfId="113" priority="126" stopIfTrue="1">
      <formula>I27=#REF!=FALSE</formula>
    </cfRule>
  </conditionalFormatting>
  <conditionalFormatting sqref="I27">
    <cfRule type="expression" dxfId="112" priority="127" stopIfTrue="1">
      <formula>#REF!&gt;0</formula>
    </cfRule>
    <cfRule type="expression" dxfId="111" priority="128" stopIfTrue="1">
      <formula>#REF!=3</formula>
    </cfRule>
    <cfRule type="expression" dxfId="110" priority="129" stopIfTrue="1">
      <formula>#REF!=2</formula>
    </cfRule>
  </conditionalFormatting>
  <conditionalFormatting sqref="J27">
    <cfRule type="expression" dxfId="109" priority="122" stopIfTrue="1">
      <formula>J27=#REF!=FALSE</formula>
    </cfRule>
  </conditionalFormatting>
  <conditionalFormatting sqref="J27">
    <cfRule type="expression" dxfId="108" priority="123" stopIfTrue="1">
      <formula>#REF!&gt;0</formula>
    </cfRule>
    <cfRule type="expression" dxfId="107" priority="124" stopIfTrue="1">
      <formula>#REF!=3</formula>
    </cfRule>
    <cfRule type="expression" dxfId="106" priority="125" stopIfTrue="1">
      <formula>#REF!=2</formula>
    </cfRule>
  </conditionalFormatting>
  <conditionalFormatting sqref="I28">
    <cfRule type="expression" dxfId="105" priority="121" stopIfTrue="1">
      <formula>I28=#REF!=FALSE</formula>
    </cfRule>
  </conditionalFormatting>
  <conditionalFormatting sqref="I28">
    <cfRule type="expression" dxfId="104" priority="117">
      <formula>#REF!&gt;0</formula>
    </cfRule>
    <cfRule type="expression" dxfId="103" priority="118">
      <formula>#REF!=3</formula>
    </cfRule>
    <cfRule type="expression" dxfId="102" priority="119">
      <formula>#REF!=2</formula>
    </cfRule>
    <cfRule type="expression" dxfId="101" priority="120">
      <formula>#REF!=1</formula>
    </cfRule>
  </conditionalFormatting>
  <conditionalFormatting sqref="I34">
    <cfRule type="expression" dxfId="100" priority="113" stopIfTrue="1">
      <formula>I34=#REF!=FALSE</formula>
    </cfRule>
  </conditionalFormatting>
  <conditionalFormatting sqref="I34">
    <cfRule type="expression" dxfId="99" priority="114" stopIfTrue="1">
      <formula>#REF!&gt;0</formula>
    </cfRule>
    <cfRule type="expression" dxfId="98" priority="115" stopIfTrue="1">
      <formula>#REF!=3</formula>
    </cfRule>
    <cfRule type="expression" dxfId="97" priority="116" stopIfTrue="1">
      <formula>#REF!=2</formula>
    </cfRule>
  </conditionalFormatting>
  <conditionalFormatting sqref="J34">
    <cfRule type="expression" dxfId="96" priority="112" stopIfTrue="1">
      <formula>J34=#REF!=FALSE</formula>
    </cfRule>
  </conditionalFormatting>
  <conditionalFormatting sqref="J34">
    <cfRule type="expression" dxfId="95" priority="109" stopIfTrue="1">
      <formula>#REF!&gt;0</formula>
    </cfRule>
    <cfRule type="expression" dxfId="94" priority="110" stopIfTrue="1">
      <formula>#REF!=3</formula>
    </cfRule>
    <cfRule type="expression" dxfId="93" priority="111" stopIfTrue="1">
      <formula>#REF!=2</formula>
    </cfRule>
  </conditionalFormatting>
  <conditionalFormatting sqref="I38 I40:I42">
    <cfRule type="expression" dxfId="92" priority="105" stopIfTrue="1">
      <formula>I38=#REF!=FALSE</formula>
    </cfRule>
  </conditionalFormatting>
  <conditionalFormatting sqref="I38 I40:I42">
    <cfRule type="expression" dxfId="91" priority="106" stopIfTrue="1">
      <formula>#REF!&gt;0</formula>
    </cfRule>
    <cfRule type="expression" dxfId="90" priority="107" stopIfTrue="1">
      <formula>#REF!=3</formula>
    </cfRule>
    <cfRule type="expression" dxfId="89" priority="108" stopIfTrue="1">
      <formula>#REF!=2</formula>
    </cfRule>
  </conditionalFormatting>
  <conditionalFormatting sqref="J38:J42">
    <cfRule type="expression" dxfId="88" priority="104" stopIfTrue="1">
      <formula>J38=#REF!=FALSE</formula>
    </cfRule>
  </conditionalFormatting>
  <conditionalFormatting sqref="J38:J42">
    <cfRule type="expression" dxfId="87" priority="101" stopIfTrue="1">
      <formula>#REF!&gt;0</formula>
    </cfRule>
    <cfRule type="expression" dxfId="86" priority="102" stopIfTrue="1">
      <formula>#REF!=3</formula>
    </cfRule>
    <cfRule type="expression" dxfId="85" priority="103" stopIfTrue="1">
      <formula>#REF!=2</formula>
    </cfRule>
  </conditionalFormatting>
  <conditionalFormatting sqref="I45:I46">
    <cfRule type="expression" dxfId="84" priority="97" stopIfTrue="1">
      <formula>I45=#REF!=FALSE</formula>
    </cfRule>
  </conditionalFormatting>
  <conditionalFormatting sqref="I45:I46">
    <cfRule type="expression" dxfId="83" priority="98" stopIfTrue="1">
      <formula>#REF!&gt;0</formula>
    </cfRule>
    <cfRule type="expression" dxfId="82" priority="99" stopIfTrue="1">
      <formula>#REF!=3</formula>
    </cfRule>
    <cfRule type="expression" dxfId="81" priority="100" stopIfTrue="1">
      <formula>#REF!=2</formula>
    </cfRule>
  </conditionalFormatting>
  <conditionalFormatting sqref="I52:I53">
    <cfRule type="expression" dxfId="80" priority="89" stopIfTrue="1">
      <formula>I52=#REF!=FALSE</formula>
    </cfRule>
  </conditionalFormatting>
  <conditionalFormatting sqref="I52:I53">
    <cfRule type="expression" dxfId="79" priority="90" stopIfTrue="1">
      <formula>#REF!&gt;0</formula>
    </cfRule>
    <cfRule type="expression" dxfId="78" priority="91" stopIfTrue="1">
      <formula>#REF!=3</formula>
    </cfRule>
    <cfRule type="expression" dxfId="77" priority="92" stopIfTrue="1">
      <formula>#REF!=2</formula>
    </cfRule>
  </conditionalFormatting>
  <conditionalFormatting sqref="I60">
    <cfRule type="expression" dxfId="76" priority="81" stopIfTrue="1">
      <formula>I60=#REF!=FALSE</formula>
    </cfRule>
  </conditionalFormatting>
  <conditionalFormatting sqref="I60">
    <cfRule type="expression" dxfId="75" priority="82" stopIfTrue="1">
      <formula>#REF!&gt;0</formula>
    </cfRule>
    <cfRule type="expression" dxfId="74" priority="83" stopIfTrue="1">
      <formula>#REF!=3</formula>
    </cfRule>
    <cfRule type="expression" dxfId="73" priority="84" stopIfTrue="1">
      <formula>#REF!=2</formula>
    </cfRule>
  </conditionalFormatting>
  <conditionalFormatting sqref="J60">
    <cfRule type="expression" dxfId="72" priority="80" stopIfTrue="1">
      <formula>J60=#REF!=FALSE</formula>
    </cfRule>
  </conditionalFormatting>
  <conditionalFormatting sqref="J60">
    <cfRule type="expression" dxfId="71" priority="77" stopIfTrue="1">
      <formula>#REF!&gt;0</formula>
    </cfRule>
    <cfRule type="expression" dxfId="70" priority="78" stopIfTrue="1">
      <formula>#REF!=3</formula>
    </cfRule>
    <cfRule type="expression" dxfId="69" priority="79" stopIfTrue="1">
      <formula>#REF!=2</formula>
    </cfRule>
  </conditionalFormatting>
  <conditionalFormatting sqref="I63:I67">
    <cfRule type="expression" dxfId="68" priority="73" stopIfTrue="1">
      <formula>I63=#REF!=FALSE</formula>
    </cfRule>
  </conditionalFormatting>
  <conditionalFormatting sqref="I63:I67">
    <cfRule type="expression" dxfId="67" priority="74" stopIfTrue="1">
      <formula>#REF!&gt;0</formula>
    </cfRule>
    <cfRule type="expression" dxfId="66" priority="75" stopIfTrue="1">
      <formula>#REF!=3</formula>
    </cfRule>
    <cfRule type="expression" dxfId="65" priority="76" stopIfTrue="1">
      <formula>#REF!=2</formula>
    </cfRule>
  </conditionalFormatting>
  <conditionalFormatting sqref="J63:J67">
    <cfRule type="expression" dxfId="64" priority="72" stopIfTrue="1">
      <formula>J63=#REF!=FALSE</formula>
    </cfRule>
  </conditionalFormatting>
  <conditionalFormatting sqref="J63:J67">
    <cfRule type="expression" dxfId="63" priority="69" stopIfTrue="1">
      <formula>#REF!&gt;0</formula>
    </cfRule>
    <cfRule type="expression" dxfId="62" priority="70" stopIfTrue="1">
      <formula>#REF!=3</formula>
    </cfRule>
    <cfRule type="expression" dxfId="61" priority="71" stopIfTrue="1">
      <formula>#REF!=2</formula>
    </cfRule>
  </conditionalFormatting>
  <conditionalFormatting sqref="I69">
    <cfRule type="expression" dxfId="60" priority="58" stopIfTrue="1">
      <formula>I69=#REF!=FALSE</formula>
    </cfRule>
  </conditionalFormatting>
  <conditionalFormatting sqref="I69">
    <cfRule type="expression" dxfId="59" priority="59" stopIfTrue="1">
      <formula>#REF!&gt;0</formula>
    </cfRule>
    <cfRule type="expression" dxfId="58" priority="60" stopIfTrue="1">
      <formula>#REF!=3</formula>
    </cfRule>
    <cfRule type="expression" dxfId="57" priority="61" stopIfTrue="1">
      <formula>#REF!=2</formula>
    </cfRule>
  </conditionalFormatting>
  <conditionalFormatting sqref="J69">
    <cfRule type="expression" dxfId="56" priority="57" stopIfTrue="1">
      <formula>J69=#REF!=FALSE</formula>
    </cfRule>
  </conditionalFormatting>
  <conditionalFormatting sqref="J69">
    <cfRule type="expression" dxfId="55" priority="54" stopIfTrue="1">
      <formula>#REF!&gt;0</formula>
    </cfRule>
    <cfRule type="expression" dxfId="54" priority="55" stopIfTrue="1">
      <formula>#REF!=3</formula>
    </cfRule>
    <cfRule type="expression" dxfId="53" priority="56" stopIfTrue="1">
      <formula>#REF!=2</formula>
    </cfRule>
  </conditionalFormatting>
  <conditionalFormatting sqref="I71">
    <cfRule type="expression" dxfId="52" priority="50" stopIfTrue="1">
      <formula>I71=#REF!=FALSE</formula>
    </cfRule>
  </conditionalFormatting>
  <conditionalFormatting sqref="I71">
    <cfRule type="expression" dxfId="51" priority="51" stopIfTrue="1">
      <formula>#REF!&gt;0</formula>
    </cfRule>
    <cfRule type="expression" dxfId="50" priority="52" stopIfTrue="1">
      <formula>#REF!=3</formula>
    </cfRule>
    <cfRule type="expression" dxfId="49" priority="53" stopIfTrue="1">
      <formula>#REF!=2</formula>
    </cfRule>
  </conditionalFormatting>
  <conditionalFormatting sqref="J71">
    <cfRule type="expression" dxfId="48" priority="49" stopIfTrue="1">
      <formula>J71=#REF!=FALSE</formula>
    </cfRule>
  </conditionalFormatting>
  <conditionalFormatting sqref="J71">
    <cfRule type="expression" dxfId="47" priority="46" stopIfTrue="1">
      <formula>#REF!&gt;0</formula>
    </cfRule>
    <cfRule type="expression" dxfId="46" priority="47" stopIfTrue="1">
      <formula>#REF!=3</formula>
    </cfRule>
    <cfRule type="expression" dxfId="45" priority="48" stopIfTrue="1">
      <formula>#REF!=2</formula>
    </cfRule>
  </conditionalFormatting>
  <conditionalFormatting sqref="I18:I19">
    <cfRule type="expression" dxfId="44" priority="42" stopIfTrue="1">
      <formula>I18=#REF!=FALSE</formula>
    </cfRule>
  </conditionalFormatting>
  <conditionalFormatting sqref="I18:I19">
    <cfRule type="expression" dxfId="43" priority="43" stopIfTrue="1">
      <formula>#REF!&gt;0</formula>
    </cfRule>
    <cfRule type="expression" dxfId="42" priority="44" stopIfTrue="1">
      <formula>#REF!=3</formula>
    </cfRule>
    <cfRule type="expression" dxfId="41" priority="45" stopIfTrue="1">
      <formula>#REF!=2</formula>
    </cfRule>
  </conditionalFormatting>
  <conditionalFormatting sqref="J18:J19">
    <cfRule type="expression" dxfId="40" priority="41" stopIfTrue="1">
      <formula>J18=#REF!=FALSE</formula>
    </cfRule>
  </conditionalFormatting>
  <conditionalFormatting sqref="J18:J19">
    <cfRule type="expression" dxfId="39" priority="38" stopIfTrue="1">
      <formula>#REF!&gt;0</formula>
    </cfRule>
    <cfRule type="expression" dxfId="38" priority="39" stopIfTrue="1">
      <formula>#REF!=3</formula>
    </cfRule>
    <cfRule type="expression" dxfId="37" priority="40" stopIfTrue="1">
      <formula>#REF!=2</formula>
    </cfRule>
  </conditionalFormatting>
  <conditionalFormatting sqref="I22">
    <cfRule type="expression" dxfId="36" priority="34" stopIfTrue="1">
      <formula>I22=#REF!=FALSE</formula>
    </cfRule>
  </conditionalFormatting>
  <conditionalFormatting sqref="I22">
    <cfRule type="expression" dxfId="35" priority="35" stopIfTrue="1">
      <formula>#REF!&gt;0</formula>
    </cfRule>
    <cfRule type="expression" dxfId="34" priority="36" stopIfTrue="1">
      <formula>#REF!=3</formula>
    </cfRule>
    <cfRule type="expression" dxfId="33" priority="37" stopIfTrue="1">
      <formula>#REF!=2</formula>
    </cfRule>
  </conditionalFormatting>
  <conditionalFormatting sqref="J22">
    <cfRule type="expression" dxfId="32" priority="33" stopIfTrue="1">
      <formula>J22=#REF!=FALSE</formula>
    </cfRule>
  </conditionalFormatting>
  <conditionalFormatting sqref="J22">
    <cfRule type="expression" dxfId="31" priority="30" stopIfTrue="1">
      <formula>#REF!&gt;0</formula>
    </cfRule>
    <cfRule type="expression" dxfId="30" priority="31" stopIfTrue="1">
      <formula>#REF!=3</formula>
    </cfRule>
    <cfRule type="expression" dxfId="29" priority="32" stopIfTrue="1">
      <formula>#REF!=2</formula>
    </cfRule>
  </conditionalFormatting>
  <conditionalFormatting sqref="I32">
    <cfRule type="expression" dxfId="28" priority="29" stopIfTrue="1">
      <formula>I32=#REF!=FALSE</formula>
    </cfRule>
  </conditionalFormatting>
  <conditionalFormatting sqref="I32">
    <cfRule type="expression" dxfId="27" priority="25">
      <formula>#REF!&gt;0</formula>
    </cfRule>
    <cfRule type="expression" dxfId="26" priority="26">
      <formula>#REF!=3</formula>
    </cfRule>
    <cfRule type="expression" dxfId="25" priority="27">
      <formula>#REF!=2</formula>
    </cfRule>
    <cfRule type="expression" dxfId="24" priority="28">
      <formula>#REF!=1</formula>
    </cfRule>
  </conditionalFormatting>
  <conditionalFormatting sqref="I75">
    <cfRule type="expression" dxfId="23" priority="21" stopIfTrue="1">
      <formula>I75=#REF!=FALSE</formula>
    </cfRule>
  </conditionalFormatting>
  <conditionalFormatting sqref="I75">
    <cfRule type="expression" dxfId="22" priority="22" stopIfTrue="1">
      <formula>#REF!&gt;0</formula>
    </cfRule>
    <cfRule type="expression" dxfId="21" priority="23" stopIfTrue="1">
      <formula>#REF!=3</formula>
    </cfRule>
    <cfRule type="expression" dxfId="20" priority="24" stopIfTrue="1">
      <formula>#REF!=2</formula>
    </cfRule>
  </conditionalFormatting>
  <conditionalFormatting sqref="J75">
    <cfRule type="expression" dxfId="19" priority="17" stopIfTrue="1">
      <formula>J75=#REF!=FALSE</formula>
    </cfRule>
  </conditionalFormatting>
  <conditionalFormatting sqref="J75">
    <cfRule type="expression" dxfId="18" priority="18" stopIfTrue="1">
      <formula>#REF!&gt;0</formula>
    </cfRule>
    <cfRule type="expression" dxfId="17" priority="19" stopIfTrue="1">
      <formula>#REF!=3</formula>
    </cfRule>
    <cfRule type="expression" dxfId="16" priority="20" stopIfTrue="1">
      <formula>#REF!=2</formula>
    </cfRule>
  </conditionalFormatting>
  <conditionalFormatting sqref="I35">
    <cfRule type="expression" dxfId="15" priority="13" stopIfTrue="1">
      <formula>I35=#REF!=FALSE</formula>
    </cfRule>
  </conditionalFormatting>
  <conditionalFormatting sqref="I35">
    <cfRule type="expression" dxfId="14" priority="14" stopIfTrue="1">
      <formula>#REF!&gt;0</formula>
    </cfRule>
    <cfRule type="expression" dxfId="13" priority="15" stopIfTrue="1">
      <formula>#REF!=3</formula>
    </cfRule>
    <cfRule type="expression" dxfId="12" priority="16" stopIfTrue="1">
      <formula>#REF!=2</formula>
    </cfRule>
  </conditionalFormatting>
  <conditionalFormatting sqref="J35">
    <cfRule type="expression" dxfId="11" priority="12" stopIfTrue="1">
      <formula>J35=#REF!=FALSE</formula>
    </cfRule>
  </conditionalFormatting>
  <conditionalFormatting sqref="J35">
    <cfRule type="expression" dxfId="10" priority="9" stopIfTrue="1">
      <formula>#REF!&gt;0</formula>
    </cfRule>
    <cfRule type="expression" dxfId="9" priority="10" stopIfTrue="1">
      <formula>#REF!=3</formula>
    </cfRule>
    <cfRule type="expression" dxfId="8" priority="11" stopIfTrue="1">
      <formula>#REF!=2</formula>
    </cfRule>
  </conditionalFormatting>
  <conditionalFormatting sqref="I72:I73">
    <cfRule type="expression" dxfId="7" priority="5" stopIfTrue="1">
      <formula>I72=#REF!=FALSE</formula>
    </cfRule>
  </conditionalFormatting>
  <conditionalFormatting sqref="I72:I73">
    <cfRule type="expression" dxfId="6" priority="6" stopIfTrue="1">
      <formula>#REF!&gt;0</formula>
    </cfRule>
    <cfRule type="expression" dxfId="5" priority="7" stopIfTrue="1">
      <formula>#REF!=3</formula>
    </cfRule>
    <cfRule type="expression" dxfId="4" priority="8" stopIfTrue="1">
      <formula>#REF!=2</formula>
    </cfRule>
  </conditionalFormatting>
  <conditionalFormatting sqref="J72:J73">
    <cfRule type="expression" dxfId="3" priority="1" stopIfTrue="1">
      <formula>J72=#REF!=FALSE</formula>
    </cfRule>
  </conditionalFormatting>
  <conditionalFormatting sqref="J72:J73">
    <cfRule type="expression" dxfId="2" priority="2" stopIfTrue="1">
      <formula>#REF!&gt;0</formula>
    </cfRule>
    <cfRule type="expression" dxfId="1" priority="3" stopIfTrue="1">
      <formula>#REF!=3</formula>
    </cfRule>
    <cfRule type="expression" dxfId="0" priority="4" stopIfTrue="1">
      <formula>#REF!=2</formula>
    </cfRule>
  </conditionalFormatting>
  <printOptions horizontalCentered="1"/>
  <pageMargins left="0.27559055118110237" right="0.27559055118110237" top="0.74803149606299213" bottom="0.74803149606299213" header="0.31496062992125984" footer="0.31496062992125984"/>
  <pageSetup paperSize="9" scale="6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Pas Koptame</vt:lpstr>
      <vt:lpstr>kops1</vt:lpstr>
      <vt:lpstr>1,1</vt:lpstr>
      <vt:lpstr>1,2</vt:lpstr>
      <vt:lpstr>kops2</vt:lpstr>
      <vt:lpstr>2,1</vt:lpstr>
      <vt:lpstr>2,2</vt:lpstr>
      <vt:lpstr>kops3</vt:lpstr>
      <vt:lpstr>3,1</vt:lpstr>
      <vt:lpstr>'2,2'!Print_Area</vt:lpstr>
      <vt:lpstr>'Pas Koptame'!Print_Area</vt:lpstr>
      <vt:lpstr>'1,1'!Print_Titles</vt:lpstr>
      <vt:lpstr>'1,2'!Print_Titles</vt:lpstr>
      <vt:lpstr>'2,1'!Print_Titles</vt:lpstr>
      <vt:lpstr>'2,2'!Print_Titles</vt:lpstr>
      <vt:lpstr>'3,1'!Print_Titles</vt:lpstr>
      <vt:lpstr>kops1!Print_Titles</vt:lpstr>
      <vt:lpstr>kops2!Print_Titles</vt:lpstr>
      <vt:lpstr>kops3!Print_Titles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Ligita</cp:lastModifiedBy>
  <cp:lastPrinted>2017-03-01T06:22:04Z</cp:lastPrinted>
  <dcterms:created xsi:type="dcterms:W3CDTF">2011-09-07T11:49:58Z</dcterms:created>
  <dcterms:modified xsi:type="dcterms:W3CDTF">2017-03-28T14:00:32Z</dcterms:modified>
</cp:coreProperties>
</file>